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/>
  <mc:AlternateContent xmlns:mc="http://schemas.openxmlformats.org/markup-compatibility/2006">
    <mc:Choice Requires="x15">
      <x15ac:absPath xmlns:x15ac="http://schemas.microsoft.com/office/spreadsheetml/2010/11/ac" url="C:\Users\LucianoDP\Desktop\Atletica varie\"/>
    </mc:Choice>
  </mc:AlternateContent>
  <xr:revisionPtr revIDLastSave="0" documentId="8_{2998B9E3-4B4E-4545-A62F-40B78D41685E}" xr6:coauthVersionLast="33" xr6:coauthVersionMax="33" xr10:uidLastSave="{00000000-0000-0000-0000-000000000000}"/>
  <bookViews>
    <workbookView xWindow="0" yWindow="0" windowWidth="19200" windowHeight="6950" tabRatio="943" activeTab="2" xr2:uid="{00000000-000D-0000-FFFF-FFFF00000000}"/>
  </bookViews>
  <sheets>
    <sheet name="ISCRIZIONI" sheetId="35" r:id="rId1"/>
    <sheet name="50mt" sheetId="1" state="hidden" r:id="rId2"/>
    <sheet name="50HS" sheetId="3" r:id="rId3"/>
    <sheet name="60mt" sheetId="34" state="hidden" r:id="rId4"/>
    <sheet name="60HS" sheetId="4" r:id="rId5"/>
    <sheet name="80mt" sheetId="5" r:id="rId6"/>
    <sheet name="80HS" sheetId="26" state="hidden" r:id="rId7"/>
    <sheet name="100mt" sheetId="28" r:id="rId8"/>
    <sheet name="100HS" sheetId="27" state="hidden" r:id="rId9"/>
    <sheet name="200mt" sheetId="6" r:id="rId10"/>
    <sheet name="300mt" sheetId="7" state="hidden" r:id="rId11"/>
    <sheet name="400mt" sheetId="8" r:id="rId12"/>
    <sheet name="600mt" sheetId="9" state="hidden" r:id="rId13"/>
    <sheet name="800mt" sheetId="10" state="hidden" r:id="rId14"/>
    <sheet name="1000mt" sheetId="31" state="hidden" r:id="rId15"/>
    <sheet name="1500mt" sheetId="11" r:id="rId16"/>
    <sheet name="2000mt" sheetId="33" state="hidden" r:id="rId17"/>
    <sheet name="3000mt" sheetId="32" state="hidden" r:id="rId18"/>
    <sheet name="5000mt" sheetId="12" r:id="rId19"/>
    <sheet name="marcia 2Km" sheetId="13" r:id="rId20"/>
    <sheet name="vortex" sheetId="22" r:id="rId21"/>
    <sheet name="giavellotto" sheetId="14" r:id="rId22"/>
    <sheet name="disco" sheetId="29" r:id="rId23"/>
    <sheet name="peso" sheetId="15" r:id="rId24"/>
    <sheet name="alto" sheetId="16" r:id="rId25"/>
    <sheet name="triplo" sheetId="21" state="hidden" r:id="rId26"/>
    <sheet name="lungo" sheetId="17" r:id="rId27"/>
    <sheet name="Foglio1" sheetId="36" r:id="rId28"/>
    <sheet name="classifica finale" sheetId="20" r:id="rId29"/>
    <sheet name="categorie" sheetId="19" r:id="rId30"/>
    <sheet name="punteggi" sheetId="18" r:id="rId31"/>
    <sheet name="STAFFETTE" sheetId="30" r:id="rId32"/>
  </sheets>
  <definedNames>
    <definedName name="_xlnm._FilterDatabase" localSheetId="14" hidden="1">'1000mt'!$A$5:$M$5</definedName>
    <definedName name="_xlnm._FilterDatabase" localSheetId="8" hidden="1">'100HS'!$A$5:$M$5</definedName>
    <definedName name="_xlnm._FilterDatabase" localSheetId="7" hidden="1">'100mt'!$A$5:$M$5</definedName>
    <definedName name="_xlnm._FilterDatabase" localSheetId="15" hidden="1">'1500mt'!$A$32:$M$32</definedName>
    <definedName name="_xlnm._FilterDatabase" localSheetId="16" hidden="1">'2000mt'!$A$5:$M$5</definedName>
    <definedName name="_xlnm._FilterDatabase" localSheetId="9" hidden="1">'200mt'!$A$6:$M$6</definedName>
    <definedName name="_xlnm._FilterDatabase" localSheetId="17" hidden="1">'3000mt'!$A$5:$M$5</definedName>
    <definedName name="_xlnm._FilterDatabase" localSheetId="10" hidden="1">'300mt'!$A$5:$M$5</definedName>
    <definedName name="_xlnm._FilterDatabase" localSheetId="11" hidden="1">'400mt'!$A$6:$M$6</definedName>
    <definedName name="_xlnm._FilterDatabase" localSheetId="18" hidden="1">'5000mt'!$A$58:$O$58</definedName>
    <definedName name="_xlnm._FilterDatabase" localSheetId="2" hidden="1">'50HS'!$A$6:$M$6</definedName>
    <definedName name="_xlnm._FilterDatabase" localSheetId="12" hidden="1">'600mt'!$A$5:$M$5</definedName>
    <definedName name="_xlnm._FilterDatabase" localSheetId="4" hidden="1">'60HS'!$A$47:$M$47</definedName>
    <definedName name="_xlnm._FilterDatabase" localSheetId="3" hidden="1">'60mt'!$A$5:$M$5</definedName>
    <definedName name="_xlnm._FilterDatabase" localSheetId="13" hidden="1">'800mt'!$A$5:$M$5</definedName>
    <definedName name="_xlnm._FilterDatabase" localSheetId="6" hidden="1">'80HS'!$A$5:$M$5</definedName>
    <definedName name="_xlnm._FilterDatabase" localSheetId="5" hidden="1">'80mt'!$A$47:$M$47</definedName>
    <definedName name="_xlnm._FilterDatabase" localSheetId="24" hidden="1">alto!$A$62:$M$62</definedName>
    <definedName name="_xlnm._FilterDatabase" localSheetId="28" hidden="1">'classifica finale'!$B$1:$AD$1</definedName>
    <definedName name="_xlnm._FilterDatabase" localSheetId="22" hidden="1">disco!$A$106:$M$106</definedName>
    <definedName name="_xlnm._FilterDatabase" localSheetId="27" hidden="1">Foglio1!$A$4:$D$4</definedName>
    <definedName name="_xlnm._FilterDatabase" localSheetId="21" hidden="1">giavellotto!$A$5:$M$5</definedName>
    <definedName name="_xlnm._FilterDatabase" localSheetId="26" hidden="1">lungo!$A$126:$M$126</definedName>
    <definedName name="_xlnm._FilterDatabase" localSheetId="19" hidden="1">'marcia 2Km'!$A$5:$M$5</definedName>
    <definedName name="_xlnm._FilterDatabase" localSheetId="23" hidden="1">peso!$A$57:$M$57</definedName>
    <definedName name="_xlnm._FilterDatabase" localSheetId="31" hidden="1">STAFFETTE!$A$3:$G$3</definedName>
    <definedName name="_xlnm._FilterDatabase" localSheetId="25" hidden="1">triplo!$A$5:$M$5</definedName>
    <definedName name="_xlnm._FilterDatabase" localSheetId="20" hidden="1">vortex!$A$5:$M$5</definedName>
    <definedName name="_xlnm.Print_Area" localSheetId="7">'100mt'!$A$1:$M$9</definedName>
    <definedName name="_xlnm.Print_Area" localSheetId="15">'1500mt'!$A$1:$M$35</definedName>
    <definedName name="_xlnm.Print_Area" localSheetId="9">'200mt'!$A$54:$M$78</definedName>
    <definedName name="_xlnm.Print_Area" localSheetId="11">'400mt'!$A$15:$M$36</definedName>
    <definedName name="_xlnm.Print_Area" localSheetId="18">'5000mt'!$A$34:$M$60</definedName>
    <definedName name="_xlnm.Print_Area" localSheetId="4">'60HS'!$A$43:$M$69</definedName>
    <definedName name="_xlnm.Print_Area" localSheetId="13">'800mt'!$A$1:$M$9</definedName>
    <definedName name="_xlnm.Print_Area" localSheetId="5">'80mt'!$A$43:$M$83</definedName>
    <definedName name="_xlnm.Print_Area" localSheetId="24">alto!$A$1:$M$68</definedName>
    <definedName name="_xlnm.Print_Area" localSheetId="22">disco!$A$81:$M$114</definedName>
    <definedName name="_xlnm.Print_Area" localSheetId="26">lungo!$A$105:$M$133</definedName>
    <definedName name="_xlnm.Print_Area" localSheetId="19">'marcia 2Km'!$A$1:$M$36</definedName>
    <definedName name="_xlnm.Print_Area" localSheetId="31">STAFFETTE!$A$1:$G$40</definedName>
    <definedName name="_xlnm.Print_Area" localSheetId="25">triplo!$A$13:$M$15</definedName>
    <definedName name="_xlnm.Print_Area" localSheetId="20">vortex!$A$1:$M$5</definedName>
  </definedNames>
  <calcPr calcId="179017"/>
</workbook>
</file>

<file path=xl/calcChain.xml><?xml version="1.0" encoding="utf-8"?>
<calcChain xmlns="http://schemas.openxmlformats.org/spreadsheetml/2006/main">
  <c r="D46" i="20" l="1"/>
  <c r="L67" i="14"/>
  <c r="L66" i="14"/>
  <c r="L65" i="14"/>
  <c r="L64" i="14"/>
  <c r="L63" i="14"/>
  <c r="L62" i="14"/>
  <c r="L61" i="14"/>
  <c r="L60" i="14"/>
  <c r="L51" i="14"/>
  <c r="L50" i="14"/>
  <c r="L49" i="14"/>
  <c r="L48" i="14"/>
  <c r="L47" i="14"/>
  <c r="L46" i="14"/>
  <c r="L45" i="14"/>
  <c r="L44" i="14"/>
  <c r="L43" i="14"/>
  <c r="L42" i="14"/>
  <c r="L51" i="15"/>
  <c r="L50" i="15"/>
  <c r="L49" i="15"/>
  <c r="L48" i="15"/>
  <c r="L47" i="15"/>
  <c r="L46" i="15"/>
  <c r="L45" i="15"/>
  <c r="L40" i="17" l="1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28" i="29"/>
  <c r="L27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L14" i="29"/>
  <c r="L13" i="29"/>
  <c r="L12" i="29"/>
  <c r="L11" i="29"/>
  <c r="L10" i="29"/>
  <c r="L9" i="29"/>
  <c r="L8" i="29"/>
  <c r="L7" i="29"/>
  <c r="L6" i="29"/>
  <c r="L38" i="15"/>
  <c r="L37" i="15"/>
  <c r="L36" i="15"/>
  <c r="L35" i="15"/>
  <c r="L34" i="15"/>
  <c r="L33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129" i="17" l="1"/>
  <c r="L127" i="17"/>
  <c r="L131" i="17"/>
  <c r="L130" i="17"/>
  <c r="L133" i="17"/>
  <c r="L132" i="17"/>
  <c r="L128" i="17"/>
  <c r="L118" i="17"/>
  <c r="L113" i="17"/>
  <c r="L117" i="17"/>
  <c r="L110" i="17"/>
  <c r="L114" i="17"/>
  <c r="L112" i="17"/>
  <c r="L119" i="17"/>
  <c r="L111" i="17"/>
  <c r="L115" i="17"/>
  <c r="L116" i="17"/>
  <c r="L80" i="17"/>
  <c r="L84" i="17"/>
  <c r="L95" i="17"/>
  <c r="L86" i="17"/>
  <c r="L97" i="17"/>
  <c r="L83" i="17"/>
  <c r="L78" i="17"/>
  <c r="L94" i="17"/>
  <c r="L96" i="17"/>
  <c r="L88" i="17"/>
  <c r="L92" i="17"/>
  <c r="L93" i="17"/>
  <c r="L85" i="17"/>
  <c r="L79" i="17"/>
  <c r="L81" i="17"/>
  <c r="L98" i="17"/>
  <c r="L90" i="17"/>
  <c r="L89" i="17"/>
  <c r="L91" i="17"/>
  <c r="L87" i="17"/>
  <c r="L82" i="17"/>
  <c r="L77" i="17"/>
  <c r="L68" i="17"/>
  <c r="L70" i="17"/>
  <c r="L69" i="17"/>
  <c r="L67" i="17"/>
  <c r="L54" i="17"/>
  <c r="L59" i="17"/>
  <c r="L53" i="17"/>
  <c r="L57" i="17"/>
  <c r="L55" i="17"/>
  <c r="L56" i="17"/>
  <c r="L60" i="17"/>
  <c r="L58" i="17"/>
  <c r="L52" i="17"/>
  <c r="L62" i="15"/>
  <c r="L61" i="15"/>
  <c r="L59" i="15"/>
  <c r="L60" i="15"/>
  <c r="L58" i="15"/>
  <c r="L95" i="29"/>
  <c r="L88" i="29"/>
  <c r="L96" i="29"/>
  <c r="L86" i="29"/>
  <c r="L89" i="29"/>
  <c r="L97" i="29"/>
  <c r="L94" i="29"/>
  <c r="L93" i="29"/>
  <c r="L91" i="29"/>
  <c r="L92" i="29"/>
  <c r="L90" i="29"/>
  <c r="L87" i="29"/>
  <c r="D3" i="20" l="1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2" i="20"/>
  <c r="D44" i="20" l="1"/>
  <c r="AH4" i="35"/>
  <c r="AI4" i="35"/>
  <c r="AH5" i="35"/>
  <c r="AI5" i="35"/>
  <c r="AH6" i="35"/>
  <c r="AI6" i="35"/>
  <c r="AH7" i="35"/>
  <c r="AI7" i="35"/>
  <c r="AH8" i="35"/>
  <c r="AI8" i="35"/>
  <c r="AH9" i="35"/>
  <c r="AI9" i="35"/>
  <c r="AH10" i="35"/>
  <c r="AI10" i="35"/>
  <c r="AH11" i="35"/>
  <c r="AI11" i="35"/>
  <c r="AH12" i="35"/>
  <c r="AI12" i="35"/>
  <c r="AH13" i="35"/>
  <c r="AI13" i="35"/>
  <c r="AH14" i="35"/>
  <c r="AI14" i="35"/>
  <c r="AH15" i="35"/>
  <c r="AI15" i="35"/>
  <c r="AH16" i="35"/>
  <c r="AI16" i="35"/>
  <c r="AH17" i="35"/>
  <c r="AI17" i="35"/>
  <c r="AH18" i="35"/>
  <c r="AI18" i="35"/>
  <c r="AH19" i="35"/>
  <c r="AI19" i="35"/>
  <c r="AH20" i="35"/>
  <c r="AI20" i="35"/>
  <c r="AH21" i="35"/>
  <c r="AI21" i="35"/>
  <c r="AH22" i="35"/>
  <c r="AI22" i="35"/>
  <c r="AH23" i="35"/>
  <c r="AI23" i="35"/>
  <c r="AH24" i="35"/>
  <c r="AI24" i="35"/>
  <c r="AH25" i="35"/>
  <c r="AI25" i="35"/>
  <c r="AH26" i="35"/>
  <c r="AI26" i="35"/>
  <c r="AH27" i="35"/>
  <c r="AI27" i="35"/>
  <c r="AH28" i="35"/>
  <c r="AI28" i="35"/>
  <c r="AH29" i="35"/>
  <c r="AI29" i="35"/>
  <c r="AH30" i="35"/>
  <c r="AI30" i="35"/>
  <c r="AH31" i="35"/>
  <c r="AI31" i="35"/>
  <c r="AH32" i="35"/>
  <c r="AI32" i="35"/>
  <c r="AH33" i="35"/>
  <c r="AI33" i="35"/>
  <c r="AH34" i="35"/>
  <c r="AI34" i="35"/>
  <c r="AH35" i="35"/>
  <c r="AI35" i="35"/>
  <c r="AH36" i="35"/>
  <c r="AI36" i="35"/>
  <c r="AH37" i="35"/>
  <c r="AI37" i="35"/>
  <c r="AH38" i="35"/>
  <c r="AI38" i="35"/>
  <c r="AH39" i="35"/>
  <c r="AI39" i="35"/>
  <c r="AH40" i="35"/>
  <c r="AI40" i="35"/>
  <c r="AH41" i="35"/>
  <c r="AI41" i="35"/>
  <c r="AH42" i="35"/>
  <c r="AI42" i="35"/>
  <c r="AH43" i="35"/>
  <c r="AI43" i="35"/>
  <c r="AH44" i="35"/>
  <c r="AI44" i="35"/>
  <c r="AH45" i="35"/>
  <c r="AI45" i="35"/>
  <c r="AH46" i="35"/>
  <c r="AI46" i="35"/>
  <c r="AH47" i="35"/>
  <c r="AI47" i="35"/>
  <c r="AH48" i="35"/>
  <c r="AI48" i="35"/>
  <c r="AH49" i="35"/>
  <c r="AI49" i="35"/>
  <c r="AH50" i="35"/>
  <c r="AI50" i="35"/>
  <c r="AH51" i="35"/>
  <c r="AI51" i="35"/>
  <c r="AH52" i="35"/>
  <c r="AI52" i="35"/>
  <c r="AH53" i="35"/>
  <c r="AI53" i="35"/>
  <c r="AH54" i="35"/>
  <c r="AI54" i="35"/>
  <c r="AH55" i="35"/>
  <c r="AI55" i="35"/>
  <c r="AH56" i="35"/>
  <c r="AI56" i="35"/>
  <c r="AH57" i="35"/>
  <c r="AI57" i="35"/>
  <c r="AH58" i="35"/>
  <c r="AI58" i="35"/>
  <c r="AH59" i="35"/>
  <c r="AI59" i="35"/>
  <c r="AH60" i="35"/>
  <c r="AI60" i="35"/>
  <c r="AH61" i="35"/>
  <c r="AI61" i="35"/>
  <c r="AH62" i="35"/>
  <c r="AI62" i="35"/>
  <c r="AH63" i="35"/>
  <c r="AI63" i="35"/>
  <c r="AH64" i="35"/>
  <c r="AI64" i="35"/>
  <c r="AH65" i="35"/>
  <c r="AI65" i="35"/>
  <c r="AH66" i="35"/>
  <c r="AI66" i="35"/>
  <c r="AH67" i="35"/>
  <c r="AI67" i="35"/>
  <c r="AH68" i="35"/>
  <c r="AI68" i="35"/>
  <c r="AH69" i="35"/>
  <c r="AI69" i="35"/>
  <c r="AH70" i="35"/>
  <c r="AI70" i="35"/>
  <c r="AH71" i="35"/>
  <c r="AI71" i="35"/>
  <c r="AH72" i="35"/>
  <c r="AI72" i="35"/>
  <c r="AH73" i="35"/>
  <c r="AI73" i="35"/>
  <c r="AH74" i="35"/>
  <c r="AI74" i="35"/>
  <c r="AH75" i="35"/>
  <c r="AI75" i="35"/>
  <c r="AH76" i="35"/>
  <c r="AI76" i="35"/>
  <c r="AH77" i="35"/>
  <c r="AI77" i="35"/>
  <c r="AH78" i="35"/>
  <c r="AI78" i="35"/>
  <c r="AH79" i="35"/>
  <c r="AI79" i="35"/>
  <c r="AH80" i="35"/>
  <c r="AI80" i="35"/>
  <c r="AH81" i="35"/>
  <c r="AI81" i="35"/>
  <c r="AH82" i="35"/>
  <c r="AI82" i="35"/>
  <c r="AH83" i="35"/>
  <c r="AI83" i="35"/>
  <c r="AH84" i="35"/>
  <c r="AI84" i="35"/>
  <c r="AH85" i="35"/>
  <c r="AI85" i="35"/>
  <c r="AH86" i="35"/>
  <c r="AI86" i="35"/>
  <c r="AH87" i="35"/>
  <c r="AI87" i="35"/>
  <c r="AH88" i="35"/>
  <c r="AI88" i="35"/>
  <c r="AH89" i="35"/>
  <c r="AI89" i="35"/>
  <c r="AH90" i="35"/>
  <c r="AI90" i="35"/>
  <c r="AH91" i="35"/>
  <c r="AI91" i="35"/>
  <c r="AH92" i="35"/>
  <c r="AI92" i="35"/>
  <c r="AH93" i="35"/>
  <c r="AI93" i="35"/>
  <c r="AH94" i="35"/>
  <c r="AI94" i="35"/>
  <c r="AH95" i="35"/>
  <c r="AI95" i="35"/>
  <c r="AH96" i="35"/>
  <c r="AI96" i="35"/>
  <c r="AH97" i="35"/>
  <c r="AI97" i="35"/>
  <c r="AH98" i="35"/>
  <c r="AI98" i="35"/>
  <c r="AH99" i="35"/>
  <c r="AI99" i="35"/>
  <c r="AH100" i="35"/>
  <c r="AI100" i="35"/>
  <c r="AH101" i="35"/>
  <c r="AI101" i="35"/>
  <c r="AH102" i="35"/>
  <c r="AI102" i="35"/>
  <c r="AH103" i="35"/>
  <c r="AI103" i="35"/>
  <c r="AH104" i="35"/>
  <c r="AI104" i="35"/>
  <c r="AH105" i="35"/>
  <c r="AI105" i="35"/>
  <c r="AH106" i="35"/>
  <c r="AI106" i="35"/>
  <c r="AH107" i="35"/>
  <c r="AI107" i="35"/>
  <c r="AH108" i="35"/>
  <c r="AI108" i="35"/>
  <c r="AH109" i="35"/>
  <c r="AI109" i="35"/>
  <c r="AH110" i="35"/>
  <c r="AI110" i="35"/>
  <c r="AH111" i="35"/>
  <c r="AI111" i="35"/>
  <c r="AH112" i="35"/>
  <c r="AI112" i="35"/>
  <c r="AH113" i="35"/>
  <c r="AI113" i="35"/>
  <c r="AH114" i="35"/>
  <c r="AI114" i="35"/>
  <c r="AH115" i="35"/>
  <c r="AI115" i="35"/>
  <c r="AH116" i="35"/>
  <c r="AI116" i="35"/>
  <c r="AH117" i="35"/>
  <c r="AI117" i="35"/>
  <c r="AH118" i="35"/>
  <c r="AI118" i="35"/>
  <c r="AH119" i="35"/>
  <c r="AI119" i="35"/>
  <c r="AH120" i="35"/>
  <c r="AI120" i="35"/>
  <c r="AH121" i="35"/>
  <c r="AI121" i="35"/>
  <c r="AH122" i="35"/>
  <c r="AI122" i="35"/>
  <c r="AH123" i="35"/>
  <c r="AI123" i="35"/>
  <c r="AH124" i="35"/>
  <c r="AI124" i="35"/>
  <c r="AH125" i="35"/>
  <c r="AI125" i="35"/>
  <c r="AH126" i="35"/>
  <c r="AI126" i="35"/>
  <c r="AH127" i="35"/>
  <c r="AI127" i="35"/>
  <c r="AH128" i="35"/>
  <c r="AI128" i="35"/>
  <c r="AH129" i="35"/>
  <c r="AI129" i="35"/>
  <c r="AH130" i="35"/>
  <c r="AI130" i="35"/>
  <c r="AH131" i="35"/>
  <c r="AI131" i="35"/>
  <c r="AH132" i="35"/>
  <c r="AI132" i="35"/>
  <c r="AH133" i="35"/>
  <c r="AI133" i="35"/>
  <c r="AH134" i="35"/>
  <c r="AI134" i="35"/>
  <c r="AH135" i="35"/>
  <c r="AI135" i="35"/>
  <c r="AH136" i="35"/>
  <c r="AI136" i="35"/>
  <c r="AH137" i="35"/>
  <c r="AI137" i="35"/>
  <c r="AH138" i="35"/>
  <c r="AI138" i="35"/>
  <c r="AH139" i="35"/>
  <c r="AI139" i="35"/>
  <c r="AH140" i="35"/>
  <c r="AI140" i="35"/>
  <c r="AH141" i="35"/>
  <c r="AI141" i="35"/>
  <c r="AH142" i="35"/>
  <c r="AI142" i="35"/>
  <c r="AH143" i="35"/>
  <c r="AI143" i="35"/>
  <c r="AH144" i="35"/>
  <c r="AI144" i="35"/>
  <c r="AH145" i="35"/>
  <c r="AI145" i="35"/>
  <c r="AH146" i="35"/>
  <c r="AI146" i="35"/>
  <c r="AH147" i="35"/>
  <c r="AI147" i="35"/>
  <c r="AH148" i="35"/>
  <c r="AI148" i="35"/>
  <c r="AH149" i="35"/>
  <c r="AI149" i="35"/>
  <c r="AH150" i="35"/>
  <c r="AI150" i="35"/>
  <c r="AH151" i="35"/>
  <c r="AI151" i="35"/>
  <c r="AH152" i="35"/>
  <c r="AI152" i="35"/>
  <c r="AH153" i="35"/>
  <c r="AI153" i="35"/>
  <c r="AH154" i="35"/>
  <c r="AI154" i="35"/>
  <c r="AH155" i="35"/>
  <c r="AI155" i="35"/>
  <c r="AH156" i="35"/>
  <c r="AI156" i="35"/>
  <c r="AH157" i="35"/>
  <c r="AI157" i="35"/>
  <c r="AH158" i="35"/>
  <c r="AI158" i="35"/>
  <c r="AH159" i="35"/>
  <c r="AI159" i="35"/>
  <c r="AH160" i="35"/>
  <c r="AI160" i="35"/>
  <c r="AH161" i="35"/>
  <c r="AI161" i="35"/>
  <c r="AH162" i="35"/>
  <c r="AI162" i="35"/>
  <c r="AH163" i="35"/>
  <c r="AI163" i="35"/>
  <c r="AH164" i="35"/>
  <c r="AI164" i="35"/>
  <c r="AH165" i="35"/>
  <c r="AI165" i="35"/>
  <c r="AH166" i="35"/>
  <c r="AI166" i="35"/>
  <c r="AH167" i="35"/>
  <c r="AI167" i="35"/>
  <c r="AH168" i="35"/>
  <c r="AI168" i="35"/>
  <c r="AH169" i="35"/>
  <c r="AI169" i="35"/>
  <c r="AH170" i="35"/>
  <c r="AI170" i="35"/>
  <c r="AH171" i="35"/>
  <c r="AI171" i="35"/>
  <c r="AH172" i="35"/>
  <c r="AI172" i="35"/>
  <c r="AH173" i="35"/>
  <c r="AI173" i="35"/>
  <c r="AH174" i="35"/>
  <c r="AI174" i="35"/>
  <c r="AH175" i="35"/>
  <c r="AI175" i="35"/>
  <c r="AH176" i="35"/>
  <c r="AI176" i="35"/>
  <c r="AH177" i="35"/>
  <c r="AI177" i="35"/>
  <c r="AH178" i="35"/>
  <c r="AI178" i="35"/>
  <c r="AH179" i="35"/>
  <c r="AI179" i="35"/>
  <c r="AH180" i="35"/>
  <c r="AI180" i="35"/>
  <c r="AH181" i="35"/>
  <c r="AI181" i="35"/>
  <c r="AH182" i="35"/>
  <c r="AI182" i="35"/>
  <c r="AH183" i="35"/>
  <c r="AI183" i="35"/>
  <c r="AH184" i="35"/>
  <c r="AI184" i="35"/>
  <c r="AH185" i="35"/>
  <c r="AI185" i="35"/>
  <c r="AH186" i="35"/>
  <c r="AI186" i="35"/>
  <c r="AH187" i="35"/>
  <c r="AI187" i="35"/>
  <c r="AH188" i="35"/>
  <c r="AI188" i="35"/>
  <c r="AH189" i="35"/>
  <c r="AI189" i="35"/>
  <c r="AH190" i="35"/>
  <c r="AI190" i="35"/>
  <c r="AH191" i="35"/>
  <c r="AI191" i="35"/>
  <c r="AH192" i="35"/>
  <c r="AI192" i="35"/>
  <c r="AH193" i="35"/>
  <c r="AI193" i="35"/>
  <c r="AH194" i="35"/>
  <c r="AI194" i="35"/>
  <c r="AH195" i="35"/>
  <c r="AI195" i="35"/>
  <c r="AH196" i="35"/>
  <c r="AI196" i="35"/>
  <c r="AH197" i="35"/>
  <c r="AI197" i="35"/>
  <c r="AH198" i="35"/>
  <c r="AI198" i="35"/>
  <c r="AH199" i="35"/>
  <c r="AI199" i="35"/>
  <c r="AH200" i="35"/>
  <c r="AI200" i="35"/>
  <c r="AH201" i="35"/>
  <c r="AI201" i="35"/>
  <c r="AH202" i="35"/>
  <c r="AI202" i="35"/>
  <c r="AH203" i="35"/>
  <c r="AI203" i="35"/>
  <c r="AH204" i="35"/>
  <c r="AI204" i="35"/>
  <c r="AH205" i="35"/>
  <c r="AI205" i="35"/>
  <c r="AH206" i="35"/>
  <c r="AI206" i="35"/>
  <c r="AH207" i="35"/>
  <c r="AI207" i="35"/>
  <c r="AH208" i="35"/>
  <c r="AI208" i="35"/>
  <c r="AH209" i="35"/>
  <c r="AI209" i="35"/>
  <c r="AH210" i="35"/>
  <c r="AI210" i="35"/>
  <c r="AH211" i="35"/>
  <c r="AI211" i="35"/>
  <c r="AH212" i="35"/>
  <c r="AI212" i="35"/>
  <c r="AH213" i="35"/>
  <c r="AI213" i="35"/>
  <c r="AH214" i="35"/>
  <c r="AI214" i="35"/>
  <c r="AH215" i="35"/>
  <c r="AI215" i="35"/>
  <c r="AH216" i="35"/>
  <c r="AI216" i="35"/>
  <c r="AH217" i="35"/>
  <c r="AI217" i="35"/>
  <c r="AH218" i="35"/>
  <c r="AI218" i="35"/>
  <c r="AH219" i="35"/>
  <c r="AI219" i="35"/>
  <c r="AH220" i="35"/>
  <c r="AI220" i="35"/>
  <c r="AH221" i="35"/>
  <c r="AI221" i="35"/>
  <c r="AH222" i="35"/>
  <c r="AI222" i="35"/>
  <c r="AH223" i="35"/>
  <c r="AI223" i="35"/>
  <c r="AH224" i="35"/>
  <c r="AI224" i="35"/>
  <c r="AH225" i="35"/>
  <c r="AI225" i="35"/>
  <c r="AH226" i="35"/>
  <c r="AI226" i="35"/>
  <c r="AH227" i="35"/>
  <c r="AI227" i="35"/>
  <c r="AH228" i="35"/>
  <c r="AI228" i="35"/>
  <c r="AH229" i="35"/>
  <c r="AI229" i="35"/>
  <c r="AH230" i="35"/>
  <c r="AI230" i="35"/>
  <c r="AH231" i="35"/>
  <c r="AI231" i="35"/>
  <c r="AH232" i="35"/>
  <c r="AI232" i="35"/>
  <c r="AH233" i="35"/>
  <c r="AI233" i="35"/>
  <c r="AH234" i="35"/>
  <c r="AI234" i="35"/>
  <c r="AH235" i="35"/>
  <c r="AI235" i="35"/>
  <c r="AH236" i="35"/>
  <c r="AI236" i="35"/>
  <c r="AH237" i="35"/>
  <c r="AI237" i="35"/>
  <c r="AH238" i="35"/>
  <c r="AI238" i="35"/>
  <c r="AH239" i="35"/>
  <c r="AI239" i="35"/>
  <c r="AH240" i="35"/>
  <c r="AI240" i="35"/>
  <c r="AH241" i="35"/>
  <c r="AI241" i="35"/>
  <c r="AH242" i="35"/>
  <c r="AI242" i="35"/>
  <c r="AH243" i="35"/>
  <c r="AI243" i="35"/>
  <c r="AH244" i="35"/>
  <c r="AI244" i="35"/>
  <c r="AH245" i="35"/>
  <c r="AI245" i="35"/>
  <c r="AH246" i="35"/>
  <c r="AI246" i="35"/>
  <c r="AH247" i="35"/>
  <c r="AI247" i="35"/>
  <c r="AH248" i="35"/>
  <c r="AI248" i="35"/>
  <c r="AH249" i="35"/>
  <c r="AI249" i="35"/>
  <c r="AH250" i="35"/>
  <c r="AI250" i="35"/>
  <c r="AH251" i="35"/>
  <c r="AI251" i="35"/>
  <c r="AH252" i="35"/>
  <c r="AI252" i="35"/>
  <c r="AH253" i="35"/>
  <c r="AI253" i="35"/>
  <c r="AH254" i="35"/>
  <c r="AI254" i="35"/>
  <c r="AH255" i="35"/>
  <c r="AI255" i="35"/>
  <c r="AH256" i="35"/>
  <c r="AI256" i="35"/>
  <c r="AH257" i="35"/>
  <c r="AI257" i="35"/>
  <c r="AH258" i="35"/>
  <c r="AI258" i="35"/>
  <c r="AH259" i="35"/>
  <c r="AI259" i="35"/>
  <c r="AH260" i="35"/>
  <c r="AI260" i="35"/>
  <c r="AH261" i="35"/>
  <c r="AI261" i="35"/>
  <c r="AH262" i="35"/>
  <c r="AI262" i="35"/>
  <c r="AH263" i="35"/>
  <c r="AI263" i="35"/>
  <c r="AH264" i="35"/>
  <c r="AI264" i="35"/>
  <c r="AH265" i="35"/>
  <c r="AI265" i="35"/>
  <c r="AH266" i="35"/>
  <c r="AI266" i="35"/>
  <c r="AH267" i="35"/>
  <c r="AI267" i="35"/>
  <c r="AH268" i="35"/>
  <c r="AI268" i="35"/>
  <c r="AH269" i="35"/>
  <c r="AI269" i="35"/>
  <c r="AH270" i="35"/>
  <c r="AI270" i="35"/>
  <c r="AH271" i="35"/>
  <c r="AI271" i="35"/>
  <c r="AH272" i="35"/>
  <c r="AI272" i="35"/>
  <c r="AH273" i="35"/>
  <c r="AI273" i="35"/>
  <c r="AH274" i="35"/>
  <c r="AI274" i="35"/>
  <c r="AH275" i="35"/>
  <c r="AI275" i="35"/>
  <c r="AH276" i="35"/>
  <c r="AI276" i="35"/>
  <c r="AH277" i="35"/>
  <c r="AI277" i="35"/>
  <c r="AH278" i="35"/>
  <c r="AI278" i="35"/>
  <c r="AH279" i="35"/>
  <c r="AI279" i="35"/>
  <c r="AH280" i="35"/>
  <c r="AI280" i="35"/>
  <c r="AH281" i="35"/>
  <c r="AI281" i="35"/>
  <c r="AH282" i="35"/>
  <c r="AI282" i="35"/>
  <c r="AH283" i="35"/>
  <c r="AI283" i="35"/>
  <c r="AH284" i="35"/>
  <c r="AI284" i="35"/>
  <c r="AH285" i="35"/>
  <c r="AI285" i="35"/>
  <c r="AH286" i="35"/>
  <c r="AI286" i="35"/>
  <c r="AH287" i="35"/>
  <c r="AI287" i="35"/>
  <c r="AH288" i="35"/>
  <c r="AI288" i="35"/>
  <c r="AH289" i="35"/>
  <c r="AI289" i="35"/>
  <c r="AH290" i="35"/>
  <c r="AI290" i="35"/>
  <c r="AH291" i="35"/>
  <c r="AI291" i="35"/>
  <c r="AH292" i="35"/>
  <c r="AI292" i="35"/>
  <c r="AH293" i="35"/>
  <c r="AI293" i="35"/>
  <c r="AH294" i="35"/>
  <c r="AI294" i="35"/>
  <c r="AH295" i="35"/>
  <c r="AI295" i="35"/>
  <c r="AH296" i="35"/>
  <c r="AI296" i="35"/>
  <c r="AH297" i="35"/>
  <c r="AI297" i="35"/>
  <c r="AH298" i="35"/>
  <c r="AI298" i="35"/>
  <c r="AH299" i="35"/>
  <c r="AI299" i="35"/>
  <c r="AH300" i="35"/>
  <c r="AI300" i="35"/>
  <c r="AH301" i="35"/>
  <c r="AI301" i="35"/>
  <c r="AH302" i="35"/>
  <c r="AI302" i="35"/>
  <c r="AH303" i="35"/>
  <c r="AI303" i="35"/>
  <c r="AH304" i="35"/>
  <c r="AI304" i="35"/>
  <c r="AH305" i="35"/>
  <c r="AI305" i="35"/>
  <c r="AH306" i="35"/>
  <c r="AI306" i="35"/>
  <c r="AH307" i="35"/>
  <c r="AI307" i="35"/>
  <c r="AH308" i="35"/>
  <c r="AI308" i="35"/>
  <c r="AH309" i="35"/>
  <c r="AI309" i="35"/>
  <c r="AH310" i="35"/>
  <c r="AI310" i="35"/>
  <c r="AH311" i="35"/>
  <c r="AI311" i="35"/>
  <c r="AH312" i="35"/>
  <c r="AI312" i="35"/>
  <c r="AH313" i="35"/>
  <c r="AI313" i="35"/>
  <c r="AH314" i="35"/>
  <c r="AI314" i="35"/>
  <c r="AH315" i="35"/>
  <c r="AI315" i="35"/>
  <c r="AH316" i="35"/>
  <c r="AI316" i="35"/>
  <c r="AH317" i="35"/>
  <c r="AI317" i="35"/>
  <c r="AH318" i="35"/>
  <c r="AI318" i="35"/>
  <c r="AH319" i="35"/>
  <c r="AI319" i="35"/>
  <c r="AH320" i="35"/>
  <c r="AI320" i="35"/>
  <c r="AH321" i="35"/>
  <c r="AI321" i="35"/>
  <c r="AH322" i="35"/>
  <c r="AI322" i="35"/>
  <c r="AH323" i="35"/>
  <c r="AI323" i="35"/>
  <c r="AH324" i="35"/>
  <c r="AI324" i="35"/>
  <c r="AH325" i="35"/>
  <c r="AI325" i="35"/>
  <c r="AH326" i="35"/>
  <c r="AI326" i="35"/>
  <c r="AH327" i="35"/>
  <c r="AI327" i="35"/>
  <c r="AH328" i="35"/>
  <c r="AI328" i="35"/>
  <c r="AH329" i="35"/>
  <c r="AI329" i="35"/>
  <c r="AH330" i="35"/>
  <c r="AI330" i="35"/>
  <c r="AH331" i="35"/>
  <c r="AI331" i="35"/>
  <c r="AH332" i="35"/>
  <c r="AI332" i="35"/>
  <c r="AH333" i="35"/>
  <c r="AI333" i="35"/>
  <c r="AH334" i="35"/>
  <c r="AI334" i="35"/>
  <c r="AH335" i="35"/>
  <c r="AI335" i="35"/>
  <c r="AH336" i="35"/>
  <c r="AI336" i="35"/>
  <c r="AH337" i="35"/>
  <c r="AI337" i="35"/>
  <c r="AH338" i="35"/>
  <c r="AI338" i="35"/>
  <c r="AH339" i="35"/>
  <c r="AI339" i="35"/>
  <c r="AH340" i="35"/>
  <c r="AI340" i="35"/>
  <c r="AH341" i="35"/>
  <c r="AI341" i="35"/>
  <c r="AH342" i="35"/>
  <c r="AI342" i="35"/>
  <c r="AH343" i="35"/>
  <c r="AI343" i="35"/>
  <c r="AH344" i="35"/>
  <c r="AI344" i="35"/>
  <c r="AH345" i="35"/>
  <c r="AI345" i="35"/>
  <c r="AH346" i="35"/>
  <c r="AI346" i="35"/>
  <c r="AH347" i="35"/>
  <c r="AI347" i="35"/>
  <c r="AH348" i="35"/>
  <c r="AI348" i="35"/>
  <c r="AH349" i="35"/>
  <c r="AI349" i="35"/>
  <c r="AH350" i="35"/>
  <c r="AI350" i="35"/>
  <c r="AH351" i="35"/>
  <c r="AI351" i="35"/>
  <c r="AH352" i="35"/>
  <c r="AI352" i="35"/>
  <c r="AH353" i="35"/>
  <c r="AI353" i="35"/>
  <c r="AH354" i="35"/>
  <c r="AI354" i="35"/>
  <c r="AH355" i="35"/>
  <c r="AI355" i="35"/>
  <c r="AH356" i="35"/>
  <c r="AI356" i="35"/>
  <c r="AH357" i="35"/>
  <c r="AI357" i="35"/>
  <c r="AH358" i="35"/>
  <c r="AI358" i="35"/>
  <c r="AH359" i="35"/>
  <c r="AI359" i="35"/>
  <c r="AH360" i="35"/>
  <c r="AI360" i="35"/>
  <c r="AH361" i="35"/>
  <c r="AI361" i="35"/>
  <c r="AH362" i="35"/>
  <c r="AI362" i="35"/>
  <c r="AH363" i="35"/>
  <c r="AI363" i="35"/>
  <c r="AH364" i="35"/>
  <c r="AI364" i="35"/>
  <c r="AH365" i="35"/>
  <c r="AI365" i="35"/>
  <c r="AH366" i="35"/>
  <c r="AI366" i="35"/>
  <c r="AH367" i="35"/>
  <c r="AI367" i="35"/>
  <c r="AH368" i="35"/>
  <c r="AI368" i="35"/>
  <c r="AH369" i="35"/>
  <c r="AI369" i="35"/>
  <c r="AH370" i="35"/>
  <c r="AI370" i="35"/>
  <c r="AH371" i="35"/>
  <c r="AI371" i="35"/>
  <c r="AH372" i="35"/>
  <c r="AI372" i="35"/>
  <c r="AH373" i="35"/>
  <c r="AI373" i="35"/>
  <c r="AH374" i="35"/>
  <c r="AI374" i="35"/>
  <c r="AH375" i="35"/>
  <c r="AI375" i="35"/>
  <c r="AH376" i="35"/>
  <c r="AI376" i="35"/>
  <c r="AH377" i="35"/>
  <c r="AI377" i="35"/>
  <c r="AH378" i="35"/>
  <c r="AI378" i="35"/>
  <c r="AH379" i="35"/>
  <c r="AI379" i="35"/>
  <c r="AH380" i="35"/>
  <c r="AI380" i="35"/>
  <c r="AH381" i="35"/>
  <c r="AI381" i="35"/>
  <c r="AH382" i="35"/>
  <c r="AI382" i="35"/>
  <c r="AH383" i="35"/>
  <c r="AI383" i="35"/>
  <c r="AH384" i="35"/>
  <c r="AI384" i="35"/>
  <c r="AH385" i="35"/>
  <c r="AI385" i="35"/>
  <c r="AH386" i="35"/>
  <c r="AI386" i="35"/>
  <c r="AH387" i="35"/>
  <c r="AI387" i="35"/>
  <c r="AH388" i="35"/>
  <c r="AI388" i="35"/>
  <c r="AH389" i="35"/>
  <c r="AI389" i="35"/>
  <c r="AH390" i="35"/>
  <c r="AI390" i="35"/>
  <c r="AH391" i="35"/>
  <c r="AI391" i="35"/>
  <c r="AH392" i="35"/>
  <c r="AI392" i="35"/>
  <c r="AH393" i="35"/>
  <c r="AI393" i="35"/>
  <c r="AH394" i="35"/>
  <c r="AI394" i="35"/>
  <c r="AH395" i="35"/>
  <c r="AI395" i="35"/>
  <c r="AH396" i="35"/>
  <c r="AI396" i="35"/>
  <c r="AH397" i="35"/>
  <c r="AI397" i="35"/>
  <c r="AH398" i="35"/>
  <c r="AI398" i="35"/>
  <c r="AH399" i="35"/>
  <c r="AI399" i="35"/>
  <c r="AH400" i="35"/>
  <c r="AI400" i="35"/>
  <c r="AH401" i="35"/>
  <c r="AI401" i="35"/>
  <c r="AH402" i="35"/>
  <c r="AI402" i="35"/>
  <c r="AH403" i="35"/>
  <c r="AI403" i="35"/>
  <c r="AH404" i="35"/>
  <c r="AI404" i="35"/>
  <c r="AH405" i="35"/>
  <c r="AI405" i="35"/>
  <c r="AH406" i="35"/>
  <c r="AI406" i="35"/>
  <c r="AH407" i="35"/>
  <c r="AI407" i="35"/>
  <c r="AH408" i="35"/>
  <c r="AI408" i="35"/>
  <c r="AH409" i="35"/>
  <c r="AI409" i="35"/>
  <c r="AH410" i="35"/>
  <c r="AI410" i="35"/>
  <c r="AH411" i="35"/>
  <c r="AI411" i="35"/>
  <c r="AH412" i="35"/>
  <c r="AI412" i="35"/>
  <c r="AH413" i="35"/>
  <c r="AI413" i="35"/>
  <c r="AH414" i="35"/>
  <c r="AI414" i="35"/>
  <c r="AH415" i="35"/>
  <c r="AI415" i="35"/>
  <c r="AH416" i="35"/>
  <c r="AI416" i="35"/>
  <c r="AH417" i="35"/>
  <c r="AI417" i="35"/>
  <c r="AH418" i="35"/>
  <c r="AI418" i="35"/>
  <c r="AH419" i="35"/>
  <c r="AI419" i="35"/>
  <c r="AH420" i="35"/>
  <c r="AI420" i="35"/>
  <c r="AH421" i="35"/>
  <c r="AI421" i="35"/>
  <c r="AH422" i="35"/>
  <c r="AI422" i="35"/>
  <c r="AH423" i="35"/>
  <c r="AI423" i="35"/>
  <c r="AH424" i="35"/>
  <c r="AI424" i="35"/>
  <c r="AH425" i="35"/>
  <c r="AI425" i="35"/>
  <c r="AH426" i="35"/>
  <c r="AI426" i="35"/>
  <c r="AH427" i="35"/>
  <c r="AI427" i="35"/>
  <c r="AH428" i="35"/>
  <c r="AI428" i="35"/>
  <c r="AH429" i="35"/>
  <c r="AI429" i="35"/>
  <c r="AH430" i="35"/>
  <c r="AI430" i="35"/>
  <c r="AH431" i="35"/>
  <c r="AI431" i="35"/>
  <c r="AH432" i="35"/>
  <c r="AI432" i="35"/>
  <c r="AH433" i="35"/>
  <c r="AI433" i="35"/>
  <c r="AH434" i="35"/>
  <c r="AI434" i="35"/>
  <c r="AH435" i="35"/>
  <c r="AI435" i="35"/>
  <c r="AH436" i="35"/>
  <c r="AI436" i="35"/>
  <c r="AH437" i="35"/>
  <c r="AI437" i="35"/>
  <c r="AH438" i="35"/>
  <c r="AI438" i="35"/>
  <c r="AH439" i="35"/>
  <c r="AI439" i="35"/>
  <c r="AH440" i="35"/>
  <c r="AI440" i="35"/>
  <c r="AH441" i="35"/>
  <c r="AI441" i="35"/>
  <c r="AH442" i="35"/>
  <c r="AI442" i="35"/>
  <c r="AH443" i="35"/>
  <c r="AI443" i="35"/>
  <c r="AH444" i="35"/>
  <c r="AI444" i="35"/>
  <c r="AH445" i="35"/>
  <c r="AI445" i="35"/>
  <c r="AH446" i="35"/>
  <c r="AI446" i="35"/>
  <c r="AH447" i="35"/>
  <c r="AI447" i="35"/>
  <c r="AH448" i="35"/>
  <c r="AI448" i="35"/>
  <c r="AH449" i="35"/>
  <c r="AI449" i="35"/>
  <c r="AH450" i="35"/>
  <c r="AI450" i="35"/>
  <c r="AH451" i="35"/>
  <c r="AI451" i="35"/>
  <c r="AH452" i="35"/>
  <c r="AI452" i="35"/>
  <c r="AH453" i="35"/>
  <c r="AI453" i="35"/>
  <c r="AH454" i="35"/>
  <c r="AI454" i="35"/>
  <c r="AH455" i="35"/>
  <c r="AI455" i="35"/>
  <c r="AH456" i="35"/>
  <c r="AI456" i="35"/>
  <c r="AH457" i="35"/>
  <c r="AI457" i="35"/>
  <c r="AH458" i="35"/>
  <c r="AI458" i="35"/>
  <c r="AH459" i="35"/>
  <c r="AI459" i="35"/>
  <c r="AH460" i="35"/>
  <c r="AI460" i="35"/>
  <c r="AH461" i="35"/>
  <c r="AI461" i="35"/>
  <c r="AH462" i="35"/>
  <c r="AI462" i="35"/>
  <c r="AH463" i="35"/>
  <c r="AI463" i="35"/>
  <c r="AH464" i="35"/>
  <c r="AI464" i="35"/>
  <c r="AH465" i="35"/>
  <c r="AI465" i="35"/>
  <c r="AH466" i="35"/>
  <c r="AI466" i="35"/>
  <c r="AH467" i="35"/>
  <c r="AI467" i="35"/>
  <c r="AH468" i="35"/>
  <c r="AI468" i="35"/>
  <c r="AH469" i="35"/>
  <c r="AI469" i="35"/>
  <c r="AH470" i="35"/>
  <c r="AI470" i="35"/>
  <c r="AH471" i="35"/>
  <c r="AI471" i="35"/>
  <c r="AH472" i="35"/>
  <c r="AI472" i="35"/>
  <c r="AH473" i="35"/>
  <c r="AI473" i="35"/>
  <c r="AH474" i="35"/>
  <c r="AI474" i="35"/>
  <c r="AH475" i="35"/>
  <c r="AI475" i="35"/>
  <c r="AH476" i="35"/>
  <c r="AI476" i="35"/>
  <c r="AH477" i="35"/>
  <c r="AI477" i="35"/>
  <c r="AH478" i="35"/>
  <c r="AI478" i="35"/>
  <c r="AH479" i="35"/>
  <c r="AI479" i="35"/>
  <c r="AH480" i="35"/>
  <c r="AI480" i="35"/>
  <c r="AH481" i="35"/>
  <c r="AI481" i="35"/>
  <c r="AH482" i="35"/>
  <c r="AI482" i="35"/>
  <c r="AH483" i="35"/>
  <c r="AI483" i="35"/>
  <c r="AH484" i="35"/>
  <c r="AI484" i="35"/>
  <c r="AH485" i="35"/>
  <c r="AI485" i="35"/>
  <c r="AH486" i="35"/>
  <c r="AI486" i="35"/>
  <c r="AH487" i="35"/>
  <c r="AI487" i="35"/>
  <c r="AH488" i="35"/>
  <c r="AI488" i="35"/>
  <c r="AH489" i="35"/>
  <c r="AI489" i="35"/>
  <c r="AH490" i="35"/>
  <c r="AI490" i="35"/>
  <c r="AH491" i="35"/>
  <c r="AI491" i="35"/>
  <c r="AH492" i="35"/>
  <c r="AI492" i="35"/>
  <c r="AH493" i="35"/>
  <c r="AI493" i="35"/>
  <c r="AH494" i="35"/>
  <c r="AI494" i="35"/>
  <c r="AH495" i="35"/>
  <c r="AI495" i="35"/>
  <c r="AH496" i="35"/>
  <c r="AI496" i="35"/>
  <c r="AH497" i="35"/>
  <c r="AI497" i="35"/>
  <c r="AH498" i="35"/>
  <c r="AI498" i="35"/>
  <c r="AH499" i="35"/>
  <c r="AI499" i="35"/>
  <c r="AH500" i="35"/>
  <c r="AI500" i="35"/>
  <c r="AH501" i="35"/>
  <c r="AI501" i="35"/>
  <c r="AH502" i="35"/>
  <c r="AI502" i="35"/>
  <c r="AH503" i="35"/>
  <c r="AI503" i="35"/>
  <c r="AH3" i="35"/>
  <c r="AI3" i="35"/>
  <c r="F46" i="20" l="1"/>
  <c r="F3" i="20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2" i="20"/>
  <c r="X3" i="20"/>
  <c r="X4" i="20"/>
  <c r="X5" i="20"/>
  <c r="X6" i="20"/>
  <c r="X7" i="20"/>
  <c r="X8" i="20"/>
  <c r="X9" i="20"/>
  <c r="X10" i="20"/>
  <c r="X11" i="20"/>
  <c r="X12" i="20"/>
  <c r="X13" i="20"/>
  <c r="X14" i="20"/>
  <c r="X15" i="20"/>
  <c r="X16" i="20"/>
  <c r="X17" i="20"/>
  <c r="X18" i="20"/>
  <c r="X19" i="20"/>
  <c r="X20" i="20"/>
  <c r="X21" i="20"/>
  <c r="X22" i="20"/>
  <c r="X23" i="20"/>
  <c r="X24" i="20"/>
  <c r="X25" i="20"/>
  <c r="X26" i="20"/>
  <c r="X27" i="20"/>
  <c r="X28" i="20"/>
  <c r="X29" i="20"/>
  <c r="X30" i="20"/>
  <c r="X31" i="20"/>
  <c r="X32" i="20"/>
  <c r="X33" i="20"/>
  <c r="X34" i="20"/>
  <c r="X35" i="20"/>
  <c r="X36" i="20"/>
  <c r="X37" i="20"/>
  <c r="X38" i="20"/>
  <c r="X39" i="20"/>
  <c r="X40" i="20"/>
  <c r="X41" i="20"/>
  <c r="W4" i="20"/>
  <c r="W5" i="20"/>
  <c r="W6" i="20"/>
  <c r="W7" i="20"/>
  <c r="W8" i="20"/>
  <c r="W9" i="20"/>
  <c r="W10" i="20"/>
  <c r="W11" i="20"/>
  <c r="W12" i="20"/>
  <c r="W13" i="20"/>
  <c r="W14" i="20"/>
  <c r="W15" i="20"/>
  <c r="W16" i="20"/>
  <c r="W17" i="20"/>
  <c r="W18" i="20"/>
  <c r="W19" i="20"/>
  <c r="W20" i="20"/>
  <c r="W21" i="20"/>
  <c r="W22" i="20"/>
  <c r="W23" i="20"/>
  <c r="W24" i="20"/>
  <c r="W25" i="20"/>
  <c r="W26" i="20"/>
  <c r="W27" i="20"/>
  <c r="W28" i="20"/>
  <c r="W29" i="20"/>
  <c r="W30" i="20"/>
  <c r="W31" i="20"/>
  <c r="W32" i="20"/>
  <c r="W33" i="20"/>
  <c r="W34" i="20"/>
  <c r="W35" i="20"/>
  <c r="W36" i="20"/>
  <c r="W37" i="20"/>
  <c r="W38" i="20"/>
  <c r="W39" i="20"/>
  <c r="W40" i="20"/>
  <c r="W41" i="20"/>
  <c r="W3" i="20"/>
  <c r="X2" i="20"/>
  <c r="W2" i="20"/>
  <c r="AC46" i="20" l="1"/>
  <c r="AB46" i="20"/>
  <c r="AA46" i="20"/>
  <c r="Z46" i="20"/>
  <c r="Y46" i="20"/>
  <c r="X46" i="20"/>
  <c r="V46" i="20"/>
  <c r="U46" i="20"/>
  <c r="R46" i="20"/>
  <c r="P46" i="20"/>
  <c r="O46" i="20"/>
  <c r="N46" i="20"/>
  <c r="M46" i="20"/>
  <c r="L46" i="20"/>
  <c r="J46" i="20"/>
  <c r="H46" i="20"/>
  <c r="G46" i="20"/>
  <c r="E46" i="20"/>
  <c r="E3" i="20"/>
  <c r="G3" i="20"/>
  <c r="H3" i="20"/>
  <c r="I3" i="20"/>
  <c r="J3" i="20"/>
  <c r="K3" i="20"/>
  <c r="L3" i="20"/>
  <c r="M3" i="20"/>
  <c r="N3" i="20"/>
  <c r="O3" i="20"/>
  <c r="P3" i="20"/>
  <c r="Q3" i="20"/>
  <c r="R3" i="20"/>
  <c r="S3" i="20"/>
  <c r="T3" i="20"/>
  <c r="U3" i="20"/>
  <c r="V3" i="20"/>
  <c r="Y3" i="20"/>
  <c r="Z3" i="20"/>
  <c r="AA3" i="20"/>
  <c r="AB3" i="20"/>
  <c r="AC3" i="20"/>
  <c r="E4" i="20"/>
  <c r="G4" i="20"/>
  <c r="H4" i="20"/>
  <c r="I4" i="20"/>
  <c r="J4" i="20"/>
  <c r="K4" i="20"/>
  <c r="L4" i="20"/>
  <c r="M4" i="20"/>
  <c r="N4" i="20"/>
  <c r="O4" i="20"/>
  <c r="P4" i="20"/>
  <c r="Q4" i="20"/>
  <c r="R4" i="20"/>
  <c r="S4" i="20"/>
  <c r="T4" i="20"/>
  <c r="U4" i="20"/>
  <c r="V4" i="20"/>
  <c r="Y4" i="20"/>
  <c r="Z4" i="20"/>
  <c r="AA4" i="20"/>
  <c r="AB4" i="20"/>
  <c r="AC4" i="20"/>
  <c r="E5" i="20"/>
  <c r="G5" i="20"/>
  <c r="H5" i="20"/>
  <c r="I5" i="20"/>
  <c r="J5" i="20"/>
  <c r="K5" i="20"/>
  <c r="L5" i="20"/>
  <c r="M5" i="20"/>
  <c r="N5" i="20"/>
  <c r="O5" i="20"/>
  <c r="P5" i="20"/>
  <c r="Q5" i="20"/>
  <c r="R5" i="20"/>
  <c r="S5" i="20"/>
  <c r="T5" i="20"/>
  <c r="U5" i="20"/>
  <c r="V5" i="20"/>
  <c r="Y5" i="20"/>
  <c r="Z5" i="20"/>
  <c r="AA5" i="20"/>
  <c r="AB5" i="20"/>
  <c r="AC5" i="20"/>
  <c r="E6" i="20"/>
  <c r="G6" i="20"/>
  <c r="H6" i="20"/>
  <c r="I6" i="20"/>
  <c r="J6" i="20"/>
  <c r="K6" i="20"/>
  <c r="L6" i="20"/>
  <c r="M6" i="20"/>
  <c r="N6" i="20"/>
  <c r="O6" i="20"/>
  <c r="P6" i="20"/>
  <c r="Q6" i="20"/>
  <c r="R6" i="20"/>
  <c r="S6" i="20"/>
  <c r="T6" i="20"/>
  <c r="U6" i="20"/>
  <c r="V6" i="20"/>
  <c r="Y6" i="20"/>
  <c r="Z6" i="20"/>
  <c r="AA6" i="20"/>
  <c r="AB6" i="20"/>
  <c r="AC6" i="20"/>
  <c r="E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Y7" i="20"/>
  <c r="Z7" i="20"/>
  <c r="AA7" i="20"/>
  <c r="AB7" i="20"/>
  <c r="AC7" i="20"/>
  <c r="E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Y8" i="20"/>
  <c r="Z8" i="20"/>
  <c r="AA8" i="20"/>
  <c r="AB8" i="20"/>
  <c r="AC8" i="20"/>
  <c r="E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Y9" i="20"/>
  <c r="Z9" i="20"/>
  <c r="AA9" i="20"/>
  <c r="AB9" i="20"/>
  <c r="AC9" i="20"/>
  <c r="E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Y10" i="20"/>
  <c r="Z10" i="20"/>
  <c r="AA10" i="20"/>
  <c r="AB10" i="20"/>
  <c r="AC10" i="20"/>
  <c r="E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Y11" i="20"/>
  <c r="Z11" i="20"/>
  <c r="AA11" i="20"/>
  <c r="AB11" i="20"/>
  <c r="AC11" i="20"/>
  <c r="E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Y12" i="20"/>
  <c r="Z12" i="20"/>
  <c r="AA12" i="20"/>
  <c r="AB12" i="20"/>
  <c r="AC12" i="20"/>
  <c r="E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Y13" i="20"/>
  <c r="Z13" i="20"/>
  <c r="AA13" i="20"/>
  <c r="AB13" i="20"/>
  <c r="AC13" i="20"/>
  <c r="E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Y14" i="20"/>
  <c r="Z14" i="20"/>
  <c r="AA14" i="20"/>
  <c r="AB14" i="20"/>
  <c r="AC14" i="20"/>
  <c r="E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Y15" i="20"/>
  <c r="Z15" i="20"/>
  <c r="AA15" i="20"/>
  <c r="AB15" i="20"/>
  <c r="AC15" i="20"/>
  <c r="E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Y16" i="20"/>
  <c r="Z16" i="20"/>
  <c r="AA16" i="20"/>
  <c r="AB16" i="20"/>
  <c r="AC16" i="20"/>
  <c r="E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Y17" i="20"/>
  <c r="Z17" i="20"/>
  <c r="AA17" i="20"/>
  <c r="AB17" i="20"/>
  <c r="AC17" i="20"/>
  <c r="E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Y18" i="20"/>
  <c r="Z18" i="20"/>
  <c r="AA18" i="20"/>
  <c r="AB18" i="20"/>
  <c r="AC18" i="20"/>
  <c r="E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Y19" i="20"/>
  <c r="Z19" i="20"/>
  <c r="AA19" i="20"/>
  <c r="AB19" i="20"/>
  <c r="AC19" i="20"/>
  <c r="E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Y20" i="20"/>
  <c r="Z20" i="20"/>
  <c r="AA20" i="20"/>
  <c r="AB20" i="20"/>
  <c r="AC20" i="20"/>
  <c r="E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Y21" i="20"/>
  <c r="Z21" i="20"/>
  <c r="AA21" i="20"/>
  <c r="AB21" i="20"/>
  <c r="AC21" i="20"/>
  <c r="E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Y22" i="20"/>
  <c r="Z22" i="20"/>
  <c r="AA22" i="20"/>
  <c r="AB22" i="20"/>
  <c r="AC22" i="20"/>
  <c r="E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Y23" i="20"/>
  <c r="Z23" i="20"/>
  <c r="AA23" i="20"/>
  <c r="AB23" i="20"/>
  <c r="AC23" i="20"/>
  <c r="E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T24" i="20"/>
  <c r="U24" i="20"/>
  <c r="V24" i="20"/>
  <c r="Y24" i="20"/>
  <c r="Z24" i="20"/>
  <c r="AA24" i="20"/>
  <c r="AB24" i="20"/>
  <c r="AC24" i="20"/>
  <c r="E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S25" i="20"/>
  <c r="T25" i="20"/>
  <c r="U25" i="20"/>
  <c r="V25" i="20"/>
  <c r="Y25" i="20"/>
  <c r="Z25" i="20"/>
  <c r="AA25" i="20"/>
  <c r="AB25" i="20"/>
  <c r="AC25" i="20"/>
  <c r="E26" i="20"/>
  <c r="G26" i="20"/>
  <c r="H26" i="20"/>
  <c r="I26" i="20"/>
  <c r="J26" i="20"/>
  <c r="K26" i="20"/>
  <c r="L26" i="20"/>
  <c r="M26" i="20"/>
  <c r="N26" i="20"/>
  <c r="O26" i="20"/>
  <c r="P26" i="20"/>
  <c r="Q26" i="20"/>
  <c r="R26" i="20"/>
  <c r="S26" i="20"/>
  <c r="T26" i="20"/>
  <c r="U26" i="20"/>
  <c r="V26" i="20"/>
  <c r="Y26" i="20"/>
  <c r="Z26" i="20"/>
  <c r="AA26" i="20"/>
  <c r="AB26" i="20"/>
  <c r="AC26" i="20"/>
  <c r="E27" i="20"/>
  <c r="G27" i="20"/>
  <c r="H27" i="20"/>
  <c r="I27" i="20"/>
  <c r="J27" i="20"/>
  <c r="K27" i="20"/>
  <c r="L27" i="20"/>
  <c r="M27" i="20"/>
  <c r="N27" i="20"/>
  <c r="O27" i="20"/>
  <c r="P27" i="20"/>
  <c r="Q27" i="20"/>
  <c r="R27" i="20"/>
  <c r="S27" i="20"/>
  <c r="T27" i="20"/>
  <c r="U27" i="20"/>
  <c r="V27" i="20"/>
  <c r="Y27" i="20"/>
  <c r="Z27" i="20"/>
  <c r="AA27" i="20"/>
  <c r="AB27" i="20"/>
  <c r="AC27" i="20"/>
  <c r="E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Y28" i="20"/>
  <c r="Z28" i="20"/>
  <c r="AA28" i="20"/>
  <c r="AB28" i="20"/>
  <c r="AC28" i="20"/>
  <c r="E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T29" i="20"/>
  <c r="U29" i="20"/>
  <c r="V29" i="20"/>
  <c r="Y29" i="20"/>
  <c r="Z29" i="20"/>
  <c r="AA29" i="20"/>
  <c r="AB29" i="20"/>
  <c r="AC29" i="20"/>
  <c r="E30" i="20"/>
  <c r="G30" i="20"/>
  <c r="H30" i="20"/>
  <c r="I30" i="20"/>
  <c r="J30" i="20"/>
  <c r="K30" i="20"/>
  <c r="L30" i="20"/>
  <c r="M30" i="20"/>
  <c r="N30" i="20"/>
  <c r="O30" i="20"/>
  <c r="P30" i="20"/>
  <c r="Q30" i="20"/>
  <c r="R30" i="20"/>
  <c r="S30" i="20"/>
  <c r="T30" i="20"/>
  <c r="U30" i="20"/>
  <c r="V30" i="20"/>
  <c r="Y30" i="20"/>
  <c r="Z30" i="20"/>
  <c r="AA30" i="20"/>
  <c r="AB30" i="20"/>
  <c r="AC30" i="20"/>
  <c r="E31" i="20"/>
  <c r="G31" i="20"/>
  <c r="H31" i="20"/>
  <c r="I31" i="20"/>
  <c r="J31" i="20"/>
  <c r="K31" i="20"/>
  <c r="L31" i="20"/>
  <c r="M31" i="20"/>
  <c r="N31" i="20"/>
  <c r="O31" i="20"/>
  <c r="P31" i="20"/>
  <c r="Q31" i="20"/>
  <c r="R31" i="20"/>
  <c r="S31" i="20"/>
  <c r="T31" i="20"/>
  <c r="U31" i="20"/>
  <c r="V31" i="20"/>
  <c r="Y31" i="20"/>
  <c r="Z31" i="20"/>
  <c r="AA31" i="20"/>
  <c r="AB31" i="20"/>
  <c r="AC31" i="20"/>
  <c r="E32" i="20"/>
  <c r="G32" i="20"/>
  <c r="H32" i="20"/>
  <c r="I32" i="20"/>
  <c r="J32" i="20"/>
  <c r="K32" i="20"/>
  <c r="L32" i="20"/>
  <c r="M32" i="20"/>
  <c r="N32" i="20"/>
  <c r="O32" i="20"/>
  <c r="P32" i="20"/>
  <c r="Q32" i="20"/>
  <c r="R32" i="20"/>
  <c r="S32" i="20"/>
  <c r="T32" i="20"/>
  <c r="U32" i="20"/>
  <c r="V32" i="20"/>
  <c r="Y32" i="20"/>
  <c r="Z32" i="20"/>
  <c r="AA32" i="20"/>
  <c r="AB32" i="20"/>
  <c r="AC32" i="20"/>
  <c r="E33" i="20"/>
  <c r="G33" i="20"/>
  <c r="H33" i="20"/>
  <c r="I33" i="20"/>
  <c r="J33" i="20"/>
  <c r="K33" i="20"/>
  <c r="L33" i="20"/>
  <c r="M33" i="20"/>
  <c r="N33" i="20"/>
  <c r="O33" i="20"/>
  <c r="P33" i="20"/>
  <c r="Q33" i="20"/>
  <c r="R33" i="20"/>
  <c r="S33" i="20"/>
  <c r="T33" i="20"/>
  <c r="U33" i="20"/>
  <c r="V33" i="20"/>
  <c r="Y33" i="20"/>
  <c r="Z33" i="20"/>
  <c r="AA33" i="20"/>
  <c r="AB33" i="20"/>
  <c r="AC33" i="20"/>
  <c r="E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U34" i="20"/>
  <c r="V34" i="20"/>
  <c r="Y34" i="20"/>
  <c r="Z34" i="20"/>
  <c r="AA34" i="20"/>
  <c r="AB34" i="20"/>
  <c r="AC34" i="20"/>
  <c r="E35" i="20"/>
  <c r="G35" i="20"/>
  <c r="H35" i="20"/>
  <c r="I35" i="20"/>
  <c r="J35" i="20"/>
  <c r="K35" i="20"/>
  <c r="L35" i="20"/>
  <c r="M35" i="20"/>
  <c r="N35" i="20"/>
  <c r="O35" i="20"/>
  <c r="P35" i="20"/>
  <c r="Q35" i="20"/>
  <c r="R35" i="20"/>
  <c r="S35" i="20"/>
  <c r="T35" i="20"/>
  <c r="U35" i="20"/>
  <c r="V35" i="20"/>
  <c r="Y35" i="20"/>
  <c r="Z35" i="20"/>
  <c r="AA35" i="20"/>
  <c r="AB35" i="20"/>
  <c r="AC35" i="20"/>
  <c r="E36" i="20"/>
  <c r="G36" i="20"/>
  <c r="H36" i="20"/>
  <c r="I36" i="20"/>
  <c r="J36" i="20"/>
  <c r="K36" i="20"/>
  <c r="L36" i="20"/>
  <c r="M36" i="20"/>
  <c r="N36" i="20"/>
  <c r="O36" i="20"/>
  <c r="P36" i="20"/>
  <c r="Q36" i="20"/>
  <c r="R36" i="20"/>
  <c r="S36" i="20"/>
  <c r="T36" i="20"/>
  <c r="U36" i="20"/>
  <c r="V36" i="20"/>
  <c r="Y36" i="20"/>
  <c r="Z36" i="20"/>
  <c r="AA36" i="20"/>
  <c r="AB36" i="20"/>
  <c r="AC36" i="20"/>
  <c r="E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T37" i="20"/>
  <c r="U37" i="20"/>
  <c r="V37" i="20"/>
  <c r="Y37" i="20"/>
  <c r="Z37" i="20"/>
  <c r="AA37" i="20"/>
  <c r="AB37" i="20"/>
  <c r="AC37" i="20"/>
  <c r="E38" i="20"/>
  <c r="G38" i="20"/>
  <c r="H38" i="20"/>
  <c r="I38" i="20"/>
  <c r="J38" i="20"/>
  <c r="K38" i="20"/>
  <c r="L38" i="20"/>
  <c r="M38" i="20"/>
  <c r="N38" i="20"/>
  <c r="O38" i="20"/>
  <c r="P38" i="20"/>
  <c r="Q38" i="20"/>
  <c r="R38" i="20"/>
  <c r="S38" i="20"/>
  <c r="T38" i="20"/>
  <c r="U38" i="20"/>
  <c r="V38" i="20"/>
  <c r="Y38" i="20"/>
  <c r="Z38" i="20"/>
  <c r="AA38" i="20"/>
  <c r="AB38" i="20"/>
  <c r="AC38" i="20"/>
  <c r="E39" i="20"/>
  <c r="G39" i="20"/>
  <c r="H39" i="20"/>
  <c r="I39" i="20"/>
  <c r="J39" i="20"/>
  <c r="K39" i="20"/>
  <c r="L39" i="20"/>
  <c r="M39" i="20"/>
  <c r="N39" i="20"/>
  <c r="O39" i="20"/>
  <c r="P39" i="20"/>
  <c r="Q39" i="20"/>
  <c r="R39" i="20"/>
  <c r="S39" i="20"/>
  <c r="T39" i="20"/>
  <c r="U39" i="20"/>
  <c r="V39" i="20"/>
  <c r="Y39" i="20"/>
  <c r="Z39" i="20"/>
  <c r="AA39" i="20"/>
  <c r="AB39" i="20"/>
  <c r="AC39" i="20"/>
  <c r="E40" i="20"/>
  <c r="G40" i="20"/>
  <c r="H40" i="20"/>
  <c r="I40" i="20"/>
  <c r="J40" i="20"/>
  <c r="K40" i="20"/>
  <c r="L40" i="20"/>
  <c r="M40" i="20"/>
  <c r="N40" i="20"/>
  <c r="O40" i="20"/>
  <c r="P40" i="20"/>
  <c r="Q40" i="20"/>
  <c r="R40" i="20"/>
  <c r="S40" i="20"/>
  <c r="T40" i="20"/>
  <c r="U40" i="20"/>
  <c r="V40" i="20"/>
  <c r="Y40" i="20"/>
  <c r="Z40" i="20"/>
  <c r="AA40" i="20"/>
  <c r="AB40" i="20"/>
  <c r="AC40" i="20"/>
  <c r="E41" i="20"/>
  <c r="G41" i="20"/>
  <c r="H41" i="20"/>
  <c r="I41" i="20"/>
  <c r="J41" i="20"/>
  <c r="K41" i="20"/>
  <c r="L41" i="20"/>
  <c r="M41" i="20"/>
  <c r="N41" i="20"/>
  <c r="O41" i="20"/>
  <c r="P41" i="20"/>
  <c r="Q41" i="20"/>
  <c r="R41" i="20"/>
  <c r="S41" i="20"/>
  <c r="T41" i="20"/>
  <c r="U41" i="20"/>
  <c r="V41" i="20"/>
  <c r="Y41" i="20"/>
  <c r="Z41" i="20"/>
  <c r="AA41" i="20"/>
  <c r="AB41" i="20"/>
  <c r="AC41" i="20"/>
  <c r="V2" i="20"/>
  <c r="R2" i="20"/>
  <c r="O2" i="20"/>
  <c r="M2" i="20"/>
  <c r="J2" i="20"/>
  <c r="H2" i="20"/>
  <c r="G2" i="20"/>
  <c r="E2" i="20"/>
  <c r="AD40" i="20" l="1"/>
  <c r="AD38" i="20"/>
  <c r="AD36" i="20"/>
  <c r="AD34" i="20"/>
  <c r="AD32" i="20"/>
  <c r="AD30" i="20"/>
  <c r="AD28" i="20"/>
  <c r="AD26" i="20"/>
  <c r="AD24" i="20"/>
  <c r="AD22" i="20"/>
  <c r="AD20" i="20"/>
  <c r="AD18" i="20"/>
  <c r="AD16" i="20"/>
  <c r="AD14" i="20"/>
  <c r="AD12" i="20"/>
  <c r="AD10" i="20"/>
  <c r="AD8" i="20"/>
  <c r="AD6" i="20"/>
  <c r="AD4" i="20"/>
  <c r="AD41" i="20"/>
  <c r="AD39" i="20"/>
  <c r="AD37" i="20"/>
  <c r="AD35" i="20"/>
  <c r="AD33" i="20"/>
  <c r="AD31" i="20"/>
  <c r="AD29" i="20"/>
  <c r="AD27" i="20"/>
  <c r="AD25" i="20"/>
  <c r="AD23" i="20"/>
  <c r="AD21" i="20"/>
  <c r="AD19" i="20"/>
  <c r="AD17" i="20"/>
  <c r="AD15" i="20"/>
  <c r="AD13" i="20"/>
  <c r="AD11" i="20"/>
  <c r="AD9" i="20"/>
  <c r="AD7" i="20"/>
  <c r="AD5" i="20"/>
  <c r="AD3" i="20"/>
  <c r="AC2" i="20"/>
  <c r="AB2" i="20"/>
  <c r="AA2" i="20"/>
  <c r="Z2" i="20"/>
  <c r="Y2" i="20"/>
  <c r="U2" i="20"/>
  <c r="P2" i="20"/>
  <c r="N2" i="20"/>
  <c r="L2" i="20"/>
  <c r="W46" i="20"/>
  <c r="T46" i="20"/>
  <c r="S46" i="20"/>
  <c r="S2" i="20"/>
  <c r="Q46" i="20"/>
  <c r="K46" i="20"/>
  <c r="I46" i="20"/>
  <c r="T2" i="20"/>
  <c r="Q2" i="20"/>
  <c r="K2" i="20"/>
  <c r="I2" i="20"/>
  <c r="AD2" i="20" l="1"/>
  <c r="AB44" i="20"/>
  <c r="Q44" i="20"/>
  <c r="V44" i="20"/>
  <c r="Z44" i="20"/>
  <c r="AA44" i="20"/>
  <c r="U44" i="20"/>
  <c r="Y44" i="20"/>
  <c r="R44" i="20"/>
  <c r="S44" i="20"/>
  <c r="W44" i="20"/>
  <c r="AC44" i="20"/>
  <c r="X44" i="20"/>
  <c r="T44" i="20"/>
  <c r="O44" i="20"/>
  <c r="E44" i="20" l="1"/>
  <c r="G44" i="20"/>
  <c r="F44" i="20"/>
  <c r="M44" i="20"/>
  <c r="H44" i="20"/>
  <c r="N44" i="20"/>
  <c r="L44" i="20"/>
  <c r="K44" i="20"/>
  <c r="J44" i="20"/>
  <c r="I44" i="20"/>
  <c r="P44" i="20"/>
</calcChain>
</file>

<file path=xl/sharedStrings.xml><?xml version="1.0" encoding="utf-8"?>
<sst xmlns="http://schemas.openxmlformats.org/spreadsheetml/2006/main" count="5052" uniqueCount="824">
  <si>
    <t>GARA:</t>
  </si>
  <si>
    <t>CATEGORIA:</t>
  </si>
  <si>
    <t>Ora di esposizione:</t>
  </si>
  <si>
    <t>Nome</t>
  </si>
  <si>
    <t>Cognome</t>
  </si>
  <si>
    <t>Società</t>
  </si>
  <si>
    <t>Corsia</t>
  </si>
  <si>
    <t>Tempo</t>
  </si>
  <si>
    <t>AR</t>
  </si>
  <si>
    <t>Punteggio</t>
  </si>
  <si>
    <t>Anno</t>
  </si>
  <si>
    <t>Misura1</t>
  </si>
  <si>
    <t>Misura2</t>
  </si>
  <si>
    <t>Misura3</t>
  </si>
  <si>
    <t>ALTO</t>
  </si>
  <si>
    <t>LUNGO</t>
  </si>
  <si>
    <t>Classifica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</si>
  <si>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</si>
  <si>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</si>
  <si>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</si>
  <si>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</si>
  <si>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</si>
  <si>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</si>
  <si>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</si>
  <si>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</si>
  <si>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</si>
  <si>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</si>
  <si>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</si>
  <si>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</si>
  <si>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</si>
  <si>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</si>
  <si>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</si>
  <si>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</si>
  <si>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</si>
  <si>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</si>
  <si>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</si>
  <si>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</si>
  <si>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</si>
  <si>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</si>
  <si>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</si>
  <si>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</si>
  <si>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</si>
  <si>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</si>
  <si>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</si>
  <si>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</si>
  <si>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</si>
  <si>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</si>
  <si>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</si>
  <si>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</si>
  <si>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</si>
  <si>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</si>
  <si>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</si>
  <si>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</si>
  <si>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</si>
  <si>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</si>
  <si>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</si>
  <si>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</si>
  <si>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</si>
  <si>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</si>
  <si>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</si>
  <si>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</si>
  <si>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</si>
  <si>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</si>
  <si>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</si>
  <si>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</si>
  <si>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</si>
  <si>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</si>
  <si>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marcia 2Km</t>
  </si>
  <si>
    <t>peso</t>
  </si>
  <si>
    <t>alto</t>
  </si>
  <si>
    <t>TOTALE</t>
  </si>
  <si>
    <t>50mt</t>
  </si>
  <si>
    <t>60HS</t>
  </si>
  <si>
    <t>80mt</t>
  </si>
  <si>
    <t>5000mt</t>
  </si>
  <si>
    <t>1500mt</t>
  </si>
  <si>
    <t>Pos.</t>
  </si>
  <si>
    <t>Serie</t>
  </si>
  <si>
    <t>Piazz.</t>
  </si>
  <si>
    <t>Cat</t>
  </si>
  <si>
    <t>triplo</t>
  </si>
  <si>
    <t>lungo</t>
  </si>
  <si>
    <t>vortex</t>
  </si>
  <si>
    <t>giavellotto</t>
  </si>
  <si>
    <t>TRIPLO</t>
  </si>
  <si>
    <t>COMITATO</t>
  </si>
  <si>
    <t>POSIZIONE</t>
  </si>
  <si>
    <t>60mt</t>
  </si>
  <si>
    <t>ESORDIENTI</t>
  </si>
  <si>
    <t>E</t>
  </si>
  <si>
    <t>M/F</t>
  </si>
  <si>
    <t>RAGAZZI</t>
  </si>
  <si>
    <t>R</t>
  </si>
  <si>
    <t>2001/2002</t>
  </si>
  <si>
    <t>CADETTI</t>
  </si>
  <si>
    <t>C</t>
  </si>
  <si>
    <t>1999/2000</t>
  </si>
  <si>
    <t>ALLIEVI</t>
  </si>
  <si>
    <t>A</t>
  </si>
  <si>
    <t>JUNIORES</t>
  </si>
  <si>
    <t>J</t>
  </si>
  <si>
    <t>SENIORES</t>
  </si>
  <si>
    <t>S</t>
  </si>
  <si>
    <t>AMATORI A</t>
  </si>
  <si>
    <t>AmA</t>
  </si>
  <si>
    <t>AmB</t>
  </si>
  <si>
    <t>VETERANI</t>
  </si>
  <si>
    <t>V</t>
  </si>
  <si>
    <t>AMATORI B</t>
  </si>
  <si>
    <t>80HS</t>
  </si>
  <si>
    <t>100HS</t>
  </si>
  <si>
    <t>100mt</t>
  </si>
  <si>
    <t>PESO</t>
  </si>
  <si>
    <t>disco</t>
  </si>
  <si>
    <t>CLASS</t>
  </si>
  <si>
    <t>NOMI ATLETI</t>
  </si>
  <si>
    <t>SOCIETA'</t>
  </si>
  <si>
    <t>ANNO</t>
  </si>
  <si>
    <t>CAT.</t>
  </si>
  <si>
    <t>TEMPO</t>
  </si>
  <si>
    <t>3000mt</t>
  </si>
  <si>
    <t>Comitato</t>
  </si>
  <si>
    <t>1000mt</t>
  </si>
  <si>
    <t>2000mt</t>
  </si>
  <si>
    <t>C O N T R O L L O</t>
  </si>
  <si>
    <t>VORTEX</t>
  </si>
  <si>
    <t>POS.</t>
  </si>
  <si>
    <t>2005/2006</t>
  </si>
  <si>
    <t>2003/2004</t>
  </si>
  <si>
    <t>200mt</t>
  </si>
  <si>
    <t>300mt</t>
  </si>
  <si>
    <t>400mt</t>
  </si>
  <si>
    <t>Pett.</t>
  </si>
  <si>
    <t>600mt</t>
  </si>
  <si>
    <t>800mt</t>
  </si>
  <si>
    <t>2km Marcia</t>
  </si>
  <si>
    <t>CODICE PER RIMUOVERE PROTEZIONE</t>
  </si>
  <si>
    <t>CSI</t>
  </si>
  <si>
    <t>GIAVELLOTTO</t>
  </si>
  <si>
    <t>DISCO</t>
  </si>
  <si>
    <t>P</t>
  </si>
  <si>
    <t>F</t>
  </si>
  <si>
    <t xml:space="preserve">N° ATLETI </t>
  </si>
  <si>
    <t>N° TESSERA</t>
  </si>
  <si>
    <t>COGNOME</t>
  </si>
  <si>
    <t>NOME</t>
  </si>
  <si>
    <t>VF</t>
  </si>
  <si>
    <t>60mt partenza in piedi</t>
  </si>
  <si>
    <t>50HS</t>
  </si>
  <si>
    <t>2007/2008</t>
  </si>
  <si>
    <t>1963/prec</t>
  </si>
  <si>
    <t>1984/1998</t>
  </si>
  <si>
    <t>1974/1983</t>
  </si>
  <si>
    <t>1964/1973</t>
  </si>
  <si>
    <t>50HS partenza in piedi</t>
  </si>
  <si>
    <t>BEDINI</t>
  </si>
  <si>
    <t>GEZIM</t>
  </si>
  <si>
    <t>CORRENDO</t>
  </si>
  <si>
    <t>MIRKO</t>
  </si>
  <si>
    <t>CREA</t>
  </si>
  <si>
    <t>LUCA</t>
  </si>
  <si>
    <t>DE VINCENTI</t>
  </si>
  <si>
    <t>ALESSANDRO</t>
  </si>
  <si>
    <t>MARCON</t>
  </si>
  <si>
    <t>IVANO</t>
  </si>
  <si>
    <t>MATTEAZZI</t>
  </si>
  <si>
    <t>MATTEO</t>
  </si>
  <si>
    <t>MICHELETTO</t>
  </si>
  <si>
    <t>FABRIZIO</t>
  </si>
  <si>
    <t>OLIVIERO</t>
  </si>
  <si>
    <t>ANDREA</t>
  </si>
  <si>
    <t>PERON</t>
  </si>
  <si>
    <t>ROBERTO</t>
  </si>
  <si>
    <t>PISON</t>
  </si>
  <si>
    <t>ERNESTO</t>
  </si>
  <si>
    <t>TADIOTTO</t>
  </si>
  <si>
    <t>FABIO</t>
  </si>
  <si>
    <t>ZARDINI</t>
  </si>
  <si>
    <t>MARCO</t>
  </si>
  <si>
    <t>DA GIAU</t>
  </si>
  <si>
    <t>PREBIANCA</t>
  </si>
  <si>
    <t>EUGENIO</t>
  </si>
  <si>
    <t>BAGNARA</t>
  </si>
  <si>
    <t>CLAUDIO</t>
  </si>
  <si>
    <t>Pol. Padana la Marca Trevisana</t>
  </si>
  <si>
    <t>Usma Caselle Asd</t>
  </si>
  <si>
    <t>Atletica Villorba</t>
  </si>
  <si>
    <t>Gruppo Sportivo Dinamis</t>
  </si>
  <si>
    <t>Atletica Agordina</t>
  </si>
  <si>
    <t>Polisportiva Brentella Asd</t>
  </si>
  <si>
    <t>Atletica Union Creazzo A.S.D.</t>
  </si>
  <si>
    <t>Atletica Trissino</t>
  </si>
  <si>
    <t>Asd U.S. Trevignano</t>
  </si>
  <si>
    <t>Vodo di Cadore</t>
  </si>
  <si>
    <t>Polisportiva Dueville</t>
  </si>
  <si>
    <t>Treviso</t>
  </si>
  <si>
    <t>Padova</t>
  </si>
  <si>
    <t>Belluno</t>
  </si>
  <si>
    <t>Vicenza</t>
  </si>
  <si>
    <t>Tessera</t>
  </si>
  <si>
    <t>AMB</t>
  </si>
  <si>
    <t>CAROLLO</t>
  </si>
  <si>
    <t>ANTONIO</t>
  </si>
  <si>
    <t>SATTA</t>
  </si>
  <si>
    <t>ANTONELLO</t>
  </si>
  <si>
    <t>TONINI</t>
  </si>
  <si>
    <t>CARLETTO</t>
  </si>
  <si>
    <t>TOSCANO</t>
  </si>
  <si>
    <t>PAOLO</t>
  </si>
  <si>
    <t>ZIGONI</t>
  </si>
  <si>
    <t>DOMENICO</t>
  </si>
  <si>
    <t>IMPERATORE</t>
  </si>
  <si>
    <t>GIULIO</t>
  </si>
  <si>
    <t>Pol. Dil. Montecchio Precalcino</t>
  </si>
  <si>
    <t>VM</t>
  </si>
  <si>
    <t>ALBA</t>
  </si>
  <si>
    <t>GIOVANNI</t>
  </si>
  <si>
    <t>BERGAMASCO</t>
  </si>
  <si>
    <t>CANIGLIA</t>
  </si>
  <si>
    <t>FRANCESCO</t>
  </si>
  <si>
    <t>MOGLIA</t>
  </si>
  <si>
    <t>CRISTIAN</t>
  </si>
  <si>
    <t>BRASILIANO</t>
  </si>
  <si>
    <t>G. M. Calalzo Atl Cadore</t>
  </si>
  <si>
    <t>AAM</t>
  </si>
  <si>
    <t>NICO</t>
  </si>
  <si>
    <t>BRIAN SEVERINO</t>
  </si>
  <si>
    <t>POSER</t>
  </si>
  <si>
    <t>ALESSIO</t>
  </si>
  <si>
    <t>SIMEONI</t>
  </si>
  <si>
    <t>CHRISTIAN</t>
  </si>
  <si>
    <t>CSI Atletica Colli Berici A.S.D.</t>
  </si>
  <si>
    <t>JM</t>
  </si>
  <si>
    <t>REDA</t>
  </si>
  <si>
    <t>AISSAT</t>
  </si>
  <si>
    <t>TESCARI</t>
  </si>
  <si>
    <t>SM</t>
  </si>
  <si>
    <t>AM</t>
  </si>
  <si>
    <t>GOLLO</t>
  </si>
  <si>
    <t>SERENA</t>
  </si>
  <si>
    <t>PAVAN</t>
  </si>
  <si>
    <t>MARTINA</t>
  </si>
  <si>
    <t>PICELLO</t>
  </si>
  <si>
    <t>SILVIA</t>
  </si>
  <si>
    <t>SOLIGO</t>
  </si>
  <si>
    <t>ANNA</t>
  </si>
  <si>
    <t>SACCARDO</t>
  </si>
  <si>
    <t>MARIA CLELIA</t>
  </si>
  <si>
    <t>Polisportiva Salf Altopadovana</t>
  </si>
  <si>
    <t>AF</t>
  </si>
  <si>
    <t>Pet.</t>
  </si>
  <si>
    <t>MARJANA</t>
  </si>
  <si>
    <t>PARADA VERA</t>
  </si>
  <si>
    <t>ELIZABETH GUISELLA</t>
  </si>
  <si>
    <t>ZERBINATI</t>
  </si>
  <si>
    <t>SARA</t>
  </si>
  <si>
    <t>AAF</t>
  </si>
  <si>
    <t>ZANELLA</t>
  </si>
  <si>
    <t>GINA</t>
  </si>
  <si>
    <t>Atleticadore-Giocallena Asd</t>
  </si>
  <si>
    <t>ABF</t>
  </si>
  <si>
    <t>CAMPIGOTTO</t>
  </si>
  <si>
    <t>MARIATERESA</t>
  </si>
  <si>
    <t>TOSETTO</t>
  </si>
  <si>
    <t>MARIA EUGENIA</t>
  </si>
  <si>
    <t>MARDEGAN</t>
  </si>
  <si>
    <t>ELSA</t>
  </si>
  <si>
    <t>Asd Atl. Ponzano</t>
  </si>
  <si>
    <t>DAL FERRO</t>
  </si>
  <si>
    <t>NICOLA</t>
  </si>
  <si>
    <t>GHELLER</t>
  </si>
  <si>
    <t>GRANDIN</t>
  </si>
  <si>
    <t>LAKOUIR</t>
  </si>
  <si>
    <t>BOUAZZA</t>
  </si>
  <si>
    <t>PERNECHELE</t>
  </si>
  <si>
    <t>ZUCCHI</t>
  </si>
  <si>
    <t>GIOELE</t>
  </si>
  <si>
    <t>VENDRAMIN</t>
  </si>
  <si>
    <t>CRISTOFORI</t>
  </si>
  <si>
    <t>FIORESE</t>
  </si>
  <si>
    <t>GALLEAZZO</t>
  </si>
  <si>
    <t>MATILDE</t>
  </si>
  <si>
    <t>ZANATTA</t>
  </si>
  <si>
    <t>AGNESE</t>
  </si>
  <si>
    <t>ZALLOT</t>
  </si>
  <si>
    <t>VITTORIA</t>
  </si>
  <si>
    <t>DE BON</t>
  </si>
  <si>
    <t>AURORA</t>
  </si>
  <si>
    <t>Santa Giustina</t>
  </si>
  <si>
    <t>CF</t>
  </si>
  <si>
    <t>CHEMELLO</t>
  </si>
  <si>
    <t>CHIARA</t>
  </si>
  <si>
    <t>CRESTANI</t>
  </si>
  <si>
    <t>DE CAO</t>
  </si>
  <si>
    <t>DILETTA</t>
  </si>
  <si>
    <t>GERONUTTI</t>
  </si>
  <si>
    <t>EMMA</t>
  </si>
  <si>
    <t>RF</t>
  </si>
  <si>
    <t>APREA</t>
  </si>
  <si>
    <t>VERZA</t>
  </si>
  <si>
    <t>ALBERTO</t>
  </si>
  <si>
    <t>VIERO</t>
  </si>
  <si>
    <t>ROMAN GIOVANNI</t>
  </si>
  <si>
    <t>CM</t>
  </si>
  <si>
    <t>DE MORI</t>
  </si>
  <si>
    <t>MARTIN</t>
  </si>
  <si>
    <t>RM</t>
  </si>
  <si>
    <t>GIORGIA</t>
  </si>
  <si>
    <t>TAVELLA</t>
  </si>
  <si>
    <t>MARGHERITA</t>
  </si>
  <si>
    <t>RANDAZZO</t>
  </si>
  <si>
    <t>LETIZIA</t>
  </si>
  <si>
    <t>PARLATO</t>
  </si>
  <si>
    <t>CHIARA ALBA</t>
  </si>
  <si>
    <t>MUNARI</t>
  </si>
  <si>
    <t>LUCREZIA</t>
  </si>
  <si>
    <t>FURLAN</t>
  </si>
  <si>
    <t>CARMEN</t>
  </si>
  <si>
    <t>CATTELAN</t>
  </si>
  <si>
    <t>LEILA</t>
  </si>
  <si>
    <t>CATTANI</t>
  </si>
  <si>
    <t>RUZZIER</t>
  </si>
  <si>
    <t>ELENA</t>
  </si>
  <si>
    <t>BELKARROUMIA</t>
  </si>
  <si>
    <t>HODA</t>
  </si>
  <si>
    <t>DAL MASO</t>
  </si>
  <si>
    <t>VALENTINA</t>
  </si>
  <si>
    <t>GRIGNOLO</t>
  </si>
  <si>
    <t>ALESSIA</t>
  </si>
  <si>
    <t>G.S. Astra</t>
  </si>
  <si>
    <t>JF</t>
  </si>
  <si>
    <t>CHIOCCHI</t>
  </si>
  <si>
    <t>PAIS BECHER</t>
  </si>
  <si>
    <t>ANGELICA</t>
  </si>
  <si>
    <t>DA PRA</t>
  </si>
  <si>
    <t>DA CORTA`</t>
  </si>
  <si>
    <t>IRIS</t>
  </si>
  <si>
    <t>CACCARO</t>
  </si>
  <si>
    <t>CLARA</t>
  </si>
  <si>
    <t>CALTEA</t>
  </si>
  <si>
    <t>CASE</t>
  </si>
  <si>
    <t>CRISTIANA</t>
  </si>
  <si>
    <t>CRIVELLARO</t>
  </si>
  <si>
    <t>ANNA ELENA</t>
  </si>
  <si>
    <t>DE ANTONI</t>
  </si>
  <si>
    <t>NOEMI</t>
  </si>
  <si>
    <t>DUSO</t>
  </si>
  <si>
    <t>FANTIN</t>
  </si>
  <si>
    <t>FAVOTTO</t>
  </si>
  <si>
    <t>LINDA</t>
  </si>
  <si>
    <t>FORTIN</t>
  </si>
  <si>
    <t>RACHELE</t>
  </si>
  <si>
    <t>FRIZ</t>
  </si>
  <si>
    <t>EVELYN</t>
  </si>
  <si>
    <t>FUSINA</t>
  </si>
  <si>
    <t>GLORIA</t>
  </si>
  <si>
    <t>KORCARI</t>
  </si>
  <si>
    <t>ERIKA</t>
  </si>
  <si>
    <t>M`HAMDI</t>
  </si>
  <si>
    <t>AYA</t>
  </si>
  <si>
    <t>MANNUCCI</t>
  </si>
  <si>
    <t>MASON</t>
  </si>
  <si>
    <t>BIANCA</t>
  </si>
  <si>
    <t>MASSAROTTO</t>
  </si>
  <si>
    <t>MIGLIORIN</t>
  </si>
  <si>
    <t>SUSY</t>
  </si>
  <si>
    <t>OGOH</t>
  </si>
  <si>
    <t>GENEVIEVE</t>
  </si>
  <si>
    <t>OLIVIER</t>
  </si>
  <si>
    <t>PACHOU DAYNA</t>
  </si>
  <si>
    <t>JOVANA</t>
  </si>
  <si>
    <t>PEDRON</t>
  </si>
  <si>
    <t>ADUA</t>
  </si>
  <si>
    <t>PENGO</t>
  </si>
  <si>
    <t>PILLAN</t>
  </si>
  <si>
    <t>GIULIA</t>
  </si>
  <si>
    <t>ROSSI</t>
  </si>
  <si>
    <t>CATERINA</t>
  </si>
  <si>
    <t>SCOLA</t>
  </si>
  <si>
    <t>SINGH</t>
  </si>
  <si>
    <t>PRIANKA</t>
  </si>
  <si>
    <t>STRADA</t>
  </si>
  <si>
    <t>TABAKU</t>
  </si>
  <si>
    <t>ELISA</t>
  </si>
  <si>
    <t>VELLER</t>
  </si>
  <si>
    <t>MARIA</t>
  </si>
  <si>
    <t>VERONESE</t>
  </si>
  <si>
    <t>VLAD</t>
  </si>
  <si>
    <t>ELEONORA</t>
  </si>
  <si>
    <t>Polisportiva Limena A.S.D.</t>
  </si>
  <si>
    <t>MENEGAZZO</t>
  </si>
  <si>
    <t>SAMUELE</t>
  </si>
  <si>
    <t>GAJO</t>
  </si>
  <si>
    <t>RICCARDO</t>
  </si>
  <si>
    <t>OLIVOTTO</t>
  </si>
  <si>
    <t>LORENZO</t>
  </si>
  <si>
    <t>TOPINELLI</t>
  </si>
  <si>
    <t>SEBASTIANO</t>
  </si>
  <si>
    <t>DIEGO</t>
  </si>
  <si>
    <t>BELLI</t>
  </si>
  <si>
    <t>DANIEL</t>
  </si>
  <si>
    <t>CABERLIN</t>
  </si>
  <si>
    <t>LORENZO MARINO</t>
  </si>
  <si>
    <t>CAMPAGNOLO</t>
  </si>
  <si>
    <t>COSTALUNGA</t>
  </si>
  <si>
    <t>PIERSEBASTIANO</t>
  </si>
  <si>
    <t>DANI</t>
  </si>
  <si>
    <t>GRIGOLATO</t>
  </si>
  <si>
    <t>KUMAR</t>
  </si>
  <si>
    <t>SUNYL</t>
  </si>
  <si>
    <t>MENEGHIN</t>
  </si>
  <si>
    <t>PORCELLATO</t>
  </si>
  <si>
    <t>FILIPPO</t>
  </si>
  <si>
    <t>PRETO</t>
  </si>
  <si>
    <t>SABBADINI</t>
  </si>
  <si>
    <t>SIMONE</t>
  </si>
  <si>
    <t>SARTORI</t>
  </si>
  <si>
    <t>MICHELE</t>
  </si>
  <si>
    <t>ZORZO</t>
  </si>
  <si>
    <t>LEONARDO</t>
  </si>
  <si>
    <t>ZURLO</t>
  </si>
  <si>
    <t>FEDERICO</t>
  </si>
  <si>
    <t>Amici Dell'Atletica Vicenza</t>
  </si>
  <si>
    <t>ASTRINI</t>
  </si>
  <si>
    <t>GABRIELE</t>
  </si>
  <si>
    <t>BARBIERO</t>
  </si>
  <si>
    <t>MASSIMILIANO</t>
  </si>
  <si>
    <t>DONADONI</t>
  </si>
  <si>
    <t>STEFANO</t>
  </si>
  <si>
    <t>MARCATO</t>
  </si>
  <si>
    <t>ROGERS</t>
  </si>
  <si>
    <t>TOBY ALEXANDER</t>
  </si>
  <si>
    <t>ENRICO</t>
  </si>
  <si>
    <t>VANZO</t>
  </si>
  <si>
    <t>LUIGI</t>
  </si>
  <si>
    <t>Atl. Selva Bovolone</t>
  </si>
  <si>
    <t>Verona</t>
  </si>
  <si>
    <t>ABM</t>
  </si>
  <si>
    <t>BASSO</t>
  </si>
  <si>
    <t>COCCO</t>
  </si>
  <si>
    <t>CARLO</t>
  </si>
  <si>
    <t>CURTOLO</t>
  </si>
  <si>
    <t>PIERGIORGIO</t>
  </si>
  <si>
    <t>LISCIANDRA</t>
  </si>
  <si>
    <t>GASPARE</t>
  </si>
  <si>
    <t>MASSIGNAN</t>
  </si>
  <si>
    <t>PERIN</t>
  </si>
  <si>
    <t>TIZIANO</t>
  </si>
  <si>
    <t>AF/3kg</t>
  </si>
  <si>
    <t>JF/4kg</t>
  </si>
  <si>
    <t>JM/6kg</t>
  </si>
  <si>
    <t>EM/1kg</t>
  </si>
  <si>
    <t>FERRONI</t>
  </si>
  <si>
    <t>MARINELLO</t>
  </si>
  <si>
    <t>ANGELA</t>
  </si>
  <si>
    <t>MADDALENA</t>
  </si>
  <si>
    <t>TREVISAN</t>
  </si>
  <si>
    <t>LAURA</t>
  </si>
  <si>
    <t>DOZZO</t>
  </si>
  <si>
    <t>GUENDALINA</t>
  </si>
  <si>
    <t>ANDREI</t>
  </si>
  <si>
    <t>ROBERTO CARLOS</t>
  </si>
  <si>
    <t>BARP</t>
  </si>
  <si>
    <t>LUCIANO</t>
  </si>
  <si>
    <t>BICEGO</t>
  </si>
  <si>
    <t>CALORE</t>
  </si>
  <si>
    <t>CASANOVA</t>
  </si>
  <si>
    <t>CLEMENTE</t>
  </si>
  <si>
    <t>D`AGOSTINI</t>
  </si>
  <si>
    <t>THOMAS</t>
  </si>
  <si>
    <t>EL HACHIMI</t>
  </si>
  <si>
    <t>AIMAN</t>
  </si>
  <si>
    <t>NATI</t>
  </si>
  <si>
    <t>FATTOR</t>
  </si>
  <si>
    <t>MARITAN</t>
  </si>
  <si>
    <t>VITTORIO</t>
  </si>
  <si>
    <t>ONGARO</t>
  </si>
  <si>
    <t>REMONATO</t>
  </si>
  <si>
    <t>RIPOSI</t>
  </si>
  <si>
    <t>ROCCHETTO</t>
  </si>
  <si>
    <t>ROSSI DI SCHIO</t>
  </si>
  <si>
    <t>GAETANO</t>
  </si>
  <si>
    <t>SCIORTINO</t>
  </si>
  <si>
    <t>SETTEN</t>
  </si>
  <si>
    <t>SULEMAN</t>
  </si>
  <si>
    <t>JAMAL</t>
  </si>
  <si>
    <t>VALLORTIGARA</t>
  </si>
  <si>
    <t>EM</t>
  </si>
  <si>
    <t>PECCOLO</t>
  </si>
  <si>
    <t>GIANMARCO</t>
  </si>
  <si>
    <t>DONADELLO</t>
  </si>
  <si>
    <t>NICOLO`</t>
  </si>
  <si>
    <t>FACCIN</t>
  </si>
  <si>
    <t>ELIA</t>
  </si>
  <si>
    <t>SIVIERO</t>
  </si>
  <si>
    <t>ROBERTA</t>
  </si>
  <si>
    <t>TAGAM</t>
  </si>
  <si>
    <t>GHIZLANE</t>
  </si>
  <si>
    <t>DA ROS</t>
  </si>
  <si>
    <t>BARBARA</t>
  </si>
  <si>
    <t>BEVILACQUA</t>
  </si>
  <si>
    <t>DINA</t>
  </si>
  <si>
    <t>CABEZZONI</t>
  </si>
  <si>
    <t>CECCHINATO</t>
  </si>
  <si>
    <t>GUARDA</t>
  </si>
  <si>
    <t>FEDERICA</t>
  </si>
  <si>
    <t>RIGHI</t>
  </si>
  <si>
    <t>RIGODANZO</t>
  </si>
  <si>
    <t>DANIELA</t>
  </si>
  <si>
    <t>SF/1kg</t>
  </si>
  <si>
    <t>POSSAGNO</t>
  </si>
  <si>
    <t>ROSANNA</t>
  </si>
  <si>
    <t>GALLINA</t>
  </si>
  <si>
    <t>FERRAMOSCA</t>
  </si>
  <si>
    <t>KARINA</t>
  </si>
  <si>
    <t>MEGGIOLARO</t>
  </si>
  <si>
    <t>DEBORAH</t>
  </si>
  <si>
    <t>PRIAROLLO</t>
  </si>
  <si>
    <t>LUANA</t>
  </si>
  <si>
    <t>SPANEVELLO</t>
  </si>
  <si>
    <t>ANDREA SERENA</t>
  </si>
  <si>
    <t>Risorgive</t>
  </si>
  <si>
    <t>SF</t>
  </si>
  <si>
    <t>CM/1,5kg</t>
  </si>
  <si>
    <t>MIRCO</t>
  </si>
  <si>
    <t>AGU</t>
  </si>
  <si>
    <t>CHINEDU</t>
  </si>
  <si>
    <t>FABIAN</t>
  </si>
  <si>
    <t>MOURCHID</t>
  </si>
  <si>
    <t>RIAD</t>
  </si>
  <si>
    <t>LONGO</t>
  </si>
  <si>
    <t>GIORGIO</t>
  </si>
  <si>
    <t>CORONA</t>
  </si>
  <si>
    <t>LAAZIRI</t>
  </si>
  <si>
    <t>SAMI</t>
  </si>
  <si>
    <t>ZHANG</t>
  </si>
  <si>
    <t>ANDRETTA</t>
  </si>
  <si>
    <t>BALLICO</t>
  </si>
  <si>
    <t>PIETRO</t>
  </si>
  <si>
    <t>BISON</t>
  </si>
  <si>
    <t>BORON</t>
  </si>
  <si>
    <t>NICOLÒ</t>
  </si>
  <si>
    <t>CAPPELLOTTO</t>
  </si>
  <si>
    <t>CREMA</t>
  </si>
  <si>
    <t>GIUSEPPE</t>
  </si>
  <si>
    <t>FABRIS</t>
  </si>
  <si>
    <t>MICHAEL</t>
  </si>
  <si>
    <t>GROSSELLE</t>
  </si>
  <si>
    <t>LAMONATO</t>
  </si>
  <si>
    <t>MANUEL</t>
  </si>
  <si>
    <t>MARCHIORO</t>
  </si>
  <si>
    <t>MILTON</t>
  </si>
  <si>
    <t>MORO</t>
  </si>
  <si>
    <t>TOMMASO</t>
  </si>
  <si>
    <t>PASTO`</t>
  </si>
  <si>
    <t>DAMIANO</t>
  </si>
  <si>
    <t>RAMPAZZO</t>
  </si>
  <si>
    <t>GIACOMO</t>
  </si>
  <si>
    <t>RIGONI</t>
  </si>
  <si>
    <t>RUZZON</t>
  </si>
  <si>
    <t>SAVIANO</t>
  </si>
  <si>
    <t>LEONARDO EROS</t>
  </si>
  <si>
    <t>SCOTUZZI</t>
  </si>
  <si>
    <t>SPEZZAPRIA</t>
  </si>
  <si>
    <t>VENTURA</t>
  </si>
  <si>
    <t>ZANFAVERO</t>
  </si>
  <si>
    <t>SILVIO ELIA</t>
  </si>
  <si>
    <t>COGO</t>
  </si>
  <si>
    <t>SAMBARE</t>
  </si>
  <si>
    <t>OBAIDOU</t>
  </si>
  <si>
    <t>TOMBOLAN</t>
  </si>
  <si>
    <t>ZALTRON</t>
  </si>
  <si>
    <t>MATTIA</t>
  </si>
  <si>
    <t>MICHELA</t>
  </si>
  <si>
    <t>GUARISE</t>
  </si>
  <si>
    <t>CLAUDIA</t>
  </si>
  <si>
    <t>GONELLA</t>
  </si>
  <si>
    <t>BEGHETTO</t>
  </si>
  <si>
    <t>PASETTI</t>
  </si>
  <si>
    <t>DAVID</t>
  </si>
  <si>
    <t>BARA</t>
  </si>
  <si>
    <t>LAILATOU</t>
  </si>
  <si>
    <t>BATTAN</t>
  </si>
  <si>
    <t>CAROLINA</t>
  </si>
  <si>
    <t>MACULAN</t>
  </si>
  <si>
    <t>MAINO</t>
  </si>
  <si>
    <t>ENDORA</t>
  </si>
  <si>
    <t>ROYEA</t>
  </si>
  <si>
    <t>RINALDI</t>
  </si>
  <si>
    <t>TOSATO</t>
  </si>
  <si>
    <t>IRENE</t>
  </si>
  <si>
    <t>MARAN</t>
  </si>
  <si>
    <t>ELISABETTA</t>
  </si>
  <si>
    <t>IBRAHIMI</t>
  </si>
  <si>
    <t>FARIS</t>
  </si>
  <si>
    <t>MAZZOCCO</t>
  </si>
  <si>
    <t>SPECIA</t>
  </si>
  <si>
    <t>OSCAR</t>
  </si>
  <si>
    <t>TUSCANO</t>
  </si>
  <si>
    <t>BONAN</t>
  </si>
  <si>
    <t>DEWEERD</t>
  </si>
  <si>
    <t>GALASSI</t>
  </si>
  <si>
    <t>GATTO</t>
  </si>
  <si>
    <t>MUKESH</t>
  </si>
  <si>
    <t>PATRON</t>
  </si>
  <si>
    <t>JACOPO</t>
  </si>
  <si>
    <t>TOSATTO</t>
  </si>
  <si>
    <t>MARTA</t>
  </si>
  <si>
    <t>BANCE</t>
  </si>
  <si>
    <t>RABIATOU</t>
  </si>
  <si>
    <t>FAUSIA</t>
  </si>
  <si>
    <t>NICOLE</t>
  </si>
  <si>
    <t>BERTI</t>
  </si>
  <si>
    <t>ILENIA</t>
  </si>
  <si>
    <t>DJADOU</t>
  </si>
  <si>
    <t>AKPENE MARTIALE</t>
  </si>
  <si>
    <t>EMILY</t>
  </si>
  <si>
    <t>FACCINI</t>
  </si>
  <si>
    <t>GHEZZO</t>
  </si>
  <si>
    <t>REBECCA</t>
  </si>
  <si>
    <t>LOBINA</t>
  </si>
  <si>
    <t>GIOVANNA MARIA</t>
  </si>
  <si>
    <t>PASINI</t>
  </si>
  <si>
    <t>FRANCESCA</t>
  </si>
  <si>
    <t>PIEROPAN</t>
  </si>
  <si>
    <t>POLLET</t>
  </si>
  <si>
    <t>GAIA</t>
  </si>
  <si>
    <t>SANTORINI</t>
  </si>
  <si>
    <t>ZANIN</t>
  </si>
  <si>
    <t>ZANOTTO</t>
  </si>
  <si>
    <t>ZILIO</t>
  </si>
  <si>
    <t>SCARIOT</t>
  </si>
  <si>
    <t>ANGELO</t>
  </si>
  <si>
    <t>ASTEGNO</t>
  </si>
  <si>
    <t>MARCHETTO</t>
  </si>
  <si>
    <t>MULLAH</t>
  </si>
  <si>
    <t>REDOY</t>
  </si>
  <si>
    <t>NAHED</t>
  </si>
  <si>
    <t>PATRICHI</t>
  </si>
  <si>
    <t>COSMIN VLADUT</t>
  </si>
  <si>
    <t>SPINATO</t>
  </si>
  <si>
    <t>CESCO</t>
  </si>
  <si>
    <t>COPIELLO</t>
  </si>
  <si>
    <t>GOBBO</t>
  </si>
  <si>
    <t>PIOVANELLO</t>
  </si>
  <si>
    <t>EF</t>
  </si>
  <si>
    <t>BALEST</t>
  </si>
  <si>
    <t>BONESSO</t>
  </si>
  <si>
    <t>BONETTO</t>
  </si>
  <si>
    <t>CAVALLIN</t>
  </si>
  <si>
    <t>SOFIA</t>
  </si>
  <si>
    <t>CORTESE</t>
  </si>
  <si>
    <t>DELL`AGLIO</t>
  </si>
  <si>
    <t>GIORGIA ROSI</t>
  </si>
  <si>
    <t>FRARE</t>
  </si>
  <si>
    <t>FURLANETTO</t>
  </si>
  <si>
    <t>LUCIA</t>
  </si>
  <si>
    <t>KOUCHAOUI</t>
  </si>
  <si>
    <t>IKRAM</t>
  </si>
  <si>
    <t>MARCHESE</t>
  </si>
  <si>
    <t>MARINI</t>
  </si>
  <si>
    <t>MARTIGNAGO</t>
  </si>
  <si>
    <t>ISABELLA</t>
  </si>
  <si>
    <t>STOICO</t>
  </si>
  <si>
    <t>LISA</t>
  </si>
  <si>
    <t>ZOLIN</t>
  </si>
  <si>
    <t>U.S. Intrepida A.S.D.</t>
  </si>
  <si>
    <t>DE BELLIS</t>
  </si>
  <si>
    <t>AAM/800g</t>
  </si>
  <si>
    <t>SM/800g</t>
  </si>
  <si>
    <t>JM/1,5kg</t>
  </si>
  <si>
    <t>AM/1,5kg</t>
  </si>
  <si>
    <t>VF/1kg</t>
  </si>
  <si>
    <t>AAF/1kg</t>
  </si>
  <si>
    <t>ABF/1kg</t>
  </si>
  <si>
    <t>00:00.00</t>
  </si>
  <si>
    <t>01:00.00</t>
  </si>
  <si>
    <t>00:61.40</t>
  </si>
  <si>
    <t>MARSONI</t>
  </si>
  <si>
    <t>MASOCH</t>
  </si>
  <si>
    <t>SCHENA</t>
  </si>
  <si>
    <t>ILARIA</t>
  </si>
  <si>
    <t>SOMMARIVA</t>
  </si>
  <si>
    <t>00:12.60</t>
  </si>
  <si>
    <t>00:12.30</t>
  </si>
  <si>
    <t>00:12.20</t>
  </si>
  <si>
    <t>00:12.01</t>
  </si>
  <si>
    <t>SALVADORI</t>
  </si>
  <si>
    <t>00:11.40</t>
  </si>
  <si>
    <t>00:11.30</t>
  </si>
  <si>
    <t>00:11.10</t>
  </si>
  <si>
    <t>00:10.60</t>
  </si>
  <si>
    <t>00:10.50</t>
  </si>
  <si>
    <t>DAL COL</t>
  </si>
  <si>
    <t>DE BASTIANI</t>
  </si>
  <si>
    <t>SIMONAGGIO</t>
  </si>
  <si>
    <t>00:12.00</t>
  </si>
  <si>
    <t>00:11.00</t>
  </si>
  <si>
    <t>00:10.90</t>
  </si>
  <si>
    <t>00:10.70</t>
  </si>
  <si>
    <t>DORO</t>
  </si>
  <si>
    <t>EDOARDO</t>
  </si>
  <si>
    <t>00:10.67</t>
  </si>
  <si>
    <t>00:10.48</t>
  </si>
  <si>
    <t>LAZZARO</t>
  </si>
  <si>
    <t>00:10.39</t>
  </si>
  <si>
    <t>PETTENO`</t>
  </si>
  <si>
    <t>00:10.22</t>
  </si>
  <si>
    <t>00:10.10</t>
  </si>
  <si>
    <t>00:10.00</t>
  </si>
  <si>
    <t>00:09.90</t>
  </si>
  <si>
    <t>00:09.80</t>
  </si>
  <si>
    <t>00:10.59</t>
  </si>
  <si>
    <t>DE SANTI</t>
  </si>
  <si>
    <t>PAOLA</t>
  </si>
  <si>
    <t>00:14.25</t>
  </si>
  <si>
    <t>00:27.00</t>
  </si>
  <si>
    <t>00:25.70</t>
  </si>
  <si>
    <t>ZARANTONELLO</t>
  </si>
  <si>
    <t>00:24.50</t>
  </si>
  <si>
    <t>ZAMUNARO</t>
  </si>
  <si>
    <t>VITO</t>
  </si>
  <si>
    <t>BERLESE</t>
  </si>
  <si>
    <t>00:28.58</t>
  </si>
  <si>
    <t>00:25.50</t>
  </si>
  <si>
    <t>BELOTTI</t>
  </si>
  <si>
    <t>MASSIMO</t>
  </si>
  <si>
    <t>00:24.72</t>
  </si>
  <si>
    <t>00:24.60</t>
  </si>
  <si>
    <t>00:24.00</t>
  </si>
  <si>
    <t>MASSAQUOI</t>
  </si>
  <si>
    <t>ERIC</t>
  </si>
  <si>
    <t>00:23.84</t>
  </si>
  <si>
    <t>BRUNELLO</t>
  </si>
  <si>
    <t>00:23.50</t>
  </si>
  <si>
    <t>DA SILVEIRA</t>
  </si>
  <si>
    <t>BRUCE</t>
  </si>
  <si>
    <t>00:22.87</t>
  </si>
  <si>
    <t>PETRUZZELLI</t>
  </si>
  <si>
    <t>TISO</t>
  </si>
  <si>
    <t>SEBASTIAN</t>
  </si>
  <si>
    <t>00:35.32</t>
  </si>
  <si>
    <t>00:29.04</t>
  </si>
  <si>
    <t>00:27.10</t>
  </si>
  <si>
    <t>00:26.00</t>
  </si>
  <si>
    <t>COLUSSO</t>
  </si>
  <si>
    <t>DAVIDE</t>
  </si>
  <si>
    <t>00:23.80</t>
  </si>
  <si>
    <t>00:22.60</t>
  </si>
  <si>
    <t>GIANFRANCO</t>
  </si>
  <si>
    <t>CESCON</t>
  </si>
  <si>
    <t>GIAMPAOLO</t>
  </si>
  <si>
    <t>00’25”44</t>
  </si>
  <si>
    <t>SAVIO</t>
  </si>
  <si>
    <t>SARAN</t>
  </si>
  <si>
    <t>LORENA</t>
  </si>
  <si>
    <t>01:21.00</t>
  </si>
  <si>
    <t>01:15.00</t>
  </si>
  <si>
    <t>01:01.00</t>
  </si>
  <si>
    <t>00:58.70</t>
  </si>
  <si>
    <t>00:58.51</t>
  </si>
  <si>
    <t>D`ARSIE`</t>
  </si>
  <si>
    <t>00:58.00</t>
  </si>
  <si>
    <t>00:57.80</t>
  </si>
  <si>
    <t>00:57.00</t>
  </si>
  <si>
    <t>00:52.00</t>
  </si>
  <si>
    <t>01:07.00</t>
  </si>
  <si>
    <t>01:04.74</t>
  </si>
  <si>
    <t>01:05.00</t>
  </si>
  <si>
    <t>01:10.38</t>
  </si>
  <si>
    <t>MILANI</t>
  </si>
  <si>
    <t>ALEX</t>
  </si>
  <si>
    <t>VALCOZZENA</t>
  </si>
  <si>
    <t>ALVISE</t>
  </si>
  <si>
    <t>00:10.40</t>
  </si>
  <si>
    <t>00:13.00</t>
  </si>
  <si>
    <t>00:12.29</t>
  </si>
  <si>
    <t>00:11.80</t>
  </si>
  <si>
    <t>00:11.70</t>
  </si>
  <si>
    <t>00:11.39</t>
  </si>
  <si>
    <t>00:11.20</t>
  </si>
  <si>
    <t>MANFROI</t>
  </si>
  <si>
    <t>VALENTINO</t>
  </si>
  <si>
    <t>00:12.50</t>
  </si>
  <si>
    <t>00:11.77</t>
  </si>
  <si>
    <t>00:10.20</t>
  </si>
  <si>
    <t>NP</t>
  </si>
  <si>
    <t>ESPOSTO ORE 10:25</t>
  </si>
  <si>
    <t>ESPOSTO ORE10:45</t>
  </si>
  <si>
    <t>ESPOSTO ORE 11:00</t>
  </si>
  <si>
    <t>ESPOSTO ORE 11:15</t>
  </si>
  <si>
    <t>ESPOSTO 11:35</t>
  </si>
  <si>
    <t>ESPOSTO ORE 12:00</t>
  </si>
  <si>
    <t>finale</t>
  </si>
  <si>
    <t>migliore</t>
  </si>
  <si>
    <t>x</t>
  </si>
  <si>
    <t>nc</t>
  </si>
  <si>
    <t>Ora di esposizione: 10.21</t>
  </si>
  <si>
    <t>Migliore</t>
  </si>
  <si>
    <t>X</t>
  </si>
  <si>
    <t>ESPOSTO ORE 12:20</t>
  </si>
  <si>
    <t>ESPOSTO ORE 12:25</t>
  </si>
  <si>
    <t>,</t>
  </si>
  <si>
    <t>D.N.F.</t>
  </si>
  <si>
    <t>np</t>
  </si>
  <si>
    <t>CF/400g</t>
  </si>
  <si>
    <t>CLASSIFICA STAFFETTA - 4x100 ASSOLUTO FEMMINILE</t>
  </si>
  <si>
    <t>ATLETICA UNION CREAZZO</t>
  </si>
  <si>
    <t xml:space="preserve">CATTANI </t>
  </si>
  <si>
    <t xml:space="preserve">MUNARI </t>
  </si>
  <si>
    <t xml:space="preserve">BEVILACQUA </t>
  </si>
  <si>
    <t>CLASSIFICA STAFFETTA - 4x100 ASSOLUTO MASCHILE</t>
  </si>
  <si>
    <t>ATLETICA BRENTELLA</t>
  </si>
  <si>
    <t>TOBY</t>
  </si>
  <si>
    <t xml:space="preserve">SIVIERO </t>
  </si>
  <si>
    <t>AS VODO</t>
  </si>
  <si>
    <t>DA GIUAU</t>
  </si>
  <si>
    <t>POL.SALF.GALLO-ROAD ALTAPADOANA</t>
  </si>
  <si>
    <t>NC</t>
  </si>
  <si>
    <t>POLISPORTIVA DUEVILLE</t>
  </si>
  <si>
    <t>GONNELLA</t>
  </si>
  <si>
    <t>2^ PROVA REGIONALESU PISTA</t>
  </si>
  <si>
    <t>AGORDO 10 GIUGNO 2018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</si>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</sst>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\:ss.0"/>
    <numFmt numFmtId="166" formatCode="[$-409]h:mm\ AM/PM;@"/>
  </numFmts>
  <fonts count="22" x14ac:knownFonts="1"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5"/>
      <color indexed="54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name val="Calibri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9"/>
      </patternFill>
    </fill>
  </fills>
  <borders count="1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0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/>
    <xf numFmtId="0" fontId="7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/>
    <xf numFmtId="2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3" xfId="0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1" fillId="0" borderId="0" xfId="0" applyFont="1"/>
    <xf numFmtId="0" fontId="0" fillId="0" borderId="0" xfId="0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0" xfId="0" applyFill="1" applyBorder="1" applyAlignment="1"/>
    <xf numFmtId="0" fontId="0" fillId="0" borderId="3" xfId="0" applyFill="1" applyBorder="1" applyAlignment="1"/>
    <xf numFmtId="0" fontId="0" fillId="0" borderId="3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0" xfId="0" applyFont="1"/>
    <xf numFmtId="0" fontId="0" fillId="0" borderId="0" xfId="0" applyBorder="1" applyAlignment="1"/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0" fillId="0" borderId="0" xfId="0" applyFill="1"/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5" borderId="3" xfId="0" applyFont="1" applyFill="1" applyBorder="1" applyAlignment="1" applyProtection="1">
      <alignment vertical="center" textRotation="90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 textRotation="90"/>
      <protection locked="0"/>
    </xf>
    <xf numFmtId="0" fontId="0" fillId="3" borderId="3" xfId="0" applyFill="1" applyBorder="1" applyAlignment="1" applyProtection="1">
      <alignment horizontal="center" vertical="center" textRotation="90"/>
      <protection locked="0"/>
    </xf>
    <xf numFmtId="0" fontId="0" fillId="3" borderId="3" xfId="0" applyFont="1" applyFill="1" applyBorder="1" applyAlignment="1" applyProtection="1">
      <alignment horizontal="center" vertical="center" textRotation="90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3" xfId="1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3" xfId="0" applyNumberFormat="1" applyFont="1" applyBorder="1" applyAlignment="1">
      <alignment horizontal="center"/>
    </xf>
    <xf numFmtId="0" fontId="0" fillId="0" borderId="3" xfId="0" applyNumberFormat="1" applyBorder="1"/>
    <xf numFmtId="0" fontId="0" fillId="0" borderId="3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3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90" wrapText="1"/>
    </xf>
    <xf numFmtId="0" fontId="0" fillId="0" borderId="3" xfId="0" applyBorder="1" applyAlignment="1">
      <alignment wrapText="1"/>
    </xf>
    <xf numFmtId="0" fontId="16" fillId="0" borderId="3" xfId="0" applyFont="1" applyFill="1" applyBorder="1" applyAlignment="1" applyProtection="1"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18" fillId="0" borderId="11" xfId="0" applyNumberFormat="1" applyFont="1" applyBorder="1"/>
    <xf numFmtId="0" fontId="3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3" xfId="0" applyFont="1" applyBorder="1" applyAlignment="1"/>
    <xf numFmtId="0" fontId="0" fillId="0" borderId="3" xfId="0" applyFont="1" applyBorder="1" applyAlignment="1"/>
    <xf numFmtId="0" fontId="1" fillId="0" borderId="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3" fillId="0" borderId="0" xfId="0" applyFont="1" applyFill="1" applyBorder="1" applyAlignment="1"/>
    <xf numFmtId="0" fontId="3" fillId="0" borderId="3" xfId="0" applyFont="1" applyFill="1" applyBorder="1" applyAlignment="1"/>
    <xf numFmtId="0" fontId="6" fillId="0" borderId="0" xfId="0" applyFont="1" applyBorder="1" applyAlignment="1">
      <alignment wrapText="1"/>
    </xf>
    <xf numFmtId="0" fontId="0" fillId="0" borderId="13" xfId="0" applyBorder="1"/>
    <xf numFmtId="0" fontId="0" fillId="0" borderId="13" xfId="0" applyFill="1" applyBorder="1" applyAlignment="1" applyProtection="1">
      <protection locked="0"/>
    </xf>
    <xf numFmtId="0" fontId="5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wrapText="1"/>
    </xf>
    <xf numFmtId="0" fontId="6" fillId="0" borderId="13" xfId="0" applyFont="1" applyBorder="1" applyAlignment="1">
      <alignment wrapText="1"/>
    </xf>
    <xf numFmtId="0" fontId="1" fillId="0" borderId="16" xfId="0" applyFont="1" applyBorder="1" applyAlignment="1">
      <alignment horizontal="left"/>
    </xf>
    <xf numFmtId="0" fontId="0" fillId="0" borderId="16" xfId="0" applyBorder="1"/>
    <xf numFmtId="0" fontId="0" fillId="0" borderId="16" xfId="0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13" xfId="0" applyFont="1" applyBorder="1" applyAlignment="1"/>
    <xf numFmtId="0" fontId="6" fillId="0" borderId="16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right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/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top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47" fontId="3" fillId="0" borderId="3" xfId="0" applyNumberFormat="1" applyFont="1" applyBorder="1" applyAlignment="1">
      <alignment horizontal="center"/>
    </xf>
    <xf numFmtId="166" fontId="0" fillId="0" borderId="0" xfId="0" applyNumberFormat="1"/>
    <xf numFmtId="47" fontId="0" fillId="0" borderId="3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4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0" fontId="12" fillId="0" borderId="3" xfId="0" applyNumberFormat="1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9" fillId="0" borderId="3" xfId="0" applyNumberFormat="1" applyFont="1" applyBorder="1" applyAlignment="1">
      <alignment horizontal="center"/>
    </xf>
    <xf numFmtId="47" fontId="0" fillId="0" borderId="3" xfId="0" applyNumberFormat="1" applyFon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47" fontId="10" fillId="0" borderId="3" xfId="0" applyNumberFormat="1" applyFont="1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 wrapText="1"/>
    </xf>
    <xf numFmtId="20" fontId="0" fillId="0" borderId="3" xfId="0" applyNumberFormat="1" applyBorder="1"/>
    <xf numFmtId="0" fontId="0" fillId="0" borderId="14" xfId="0" applyBorder="1" applyAlignment="1">
      <alignment wrapText="1"/>
    </xf>
    <xf numFmtId="20" fontId="13" fillId="0" borderId="3" xfId="0" applyNumberFormat="1" applyFont="1" applyBorder="1" applyAlignment="1">
      <alignment horizontal="center"/>
    </xf>
    <xf numFmtId="2" fontId="0" fillId="0" borderId="3" xfId="0" applyNumberFormat="1" applyBorder="1"/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5" fillId="0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7" fontId="12" fillId="0" borderId="7" xfId="0" applyNumberFormat="1" applyFont="1" applyFill="1" applyBorder="1" applyAlignment="1">
      <alignment horizontal="center" vertical="center"/>
    </xf>
    <xf numFmtId="47" fontId="12" fillId="0" borderId="6" xfId="0" applyNumberFormat="1" applyFont="1" applyFill="1" applyBorder="1" applyAlignment="1">
      <alignment horizontal="center" vertical="center"/>
    </xf>
    <xf numFmtId="47" fontId="12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3">
    <cellStyle name="Excel Built-in Normal" xfId="1" xr:uid="{00000000-0005-0000-0000-000000000000}"/>
    <cellStyle name="Normale" xfId="0" builtinId="0"/>
    <cellStyle name="Normale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00CC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503"/>
  <sheetViews>
    <sheetView workbookViewId="0">
      <selection activeCell="E18" sqref="E18"/>
    </sheetView>
  </sheetViews>
  <sheetFormatPr defaultRowHeight="12.5" x14ac:dyDescent="0.25"/>
  <cols>
    <col min="1" max="1" width="9.08984375" style="1"/>
    <col min="2" max="2" width="12.36328125" bestFit="1" customWidth="1"/>
    <col min="3" max="3" width="22.36328125" bestFit="1" customWidth="1"/>
    <col min="4" max="4" width="24" bestFit="1" customWidth="1"/>
    <col min="5" max="5" width="34.08984375" bestFit="1" customWidth="1"/>
    <col min="6" max="8" width="9.08984375" style="1"/>
    <col min="9" max="33" width="4.7265625" style="1" customWidth="1"/>
    <col min="34" max="35" width="9.08984375" style="1"/>
  </cols>
  <sheetData>
    <row r="2" spans="1:35" s="87" customFormat="1" ht="25" x14ac:dyDescent="0.25">
      <c r="A2" s="88" t="s">
        <v>142</v>
      </c>
      <c r="B2" s="88" t="s">
        <v>143</v>
      </c>
      <c r="C2" s="88" t="s">
        <v>144</v>
      </c>
      <c r="D2" s="88" t="s">
        <v>145</v>
      </c>
      <c r="E2" s="88"/>
      <c r="F2" s="88"/>
      <c r="G2" s="88"/>
      <c r="H2" s="88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8"/>
      <c r="AI2" s="88"/>
    </row>
    <row r="3" spans="1:35" x14ac:dyDescent="0.25">
      <c r="A3" s="45">
        <v>1</v>
      </c>
      <c r="B3" s="19"/>
      <c r="C3" s="19"/>
      <c r="D3" s="19"/>
      <c r="E3" s="19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>
        <f>IF(E3=E2,1,0)</f>
        <v>1</v>
      </c>
      <c r="AI3" s="45">
        <f>COUNTA(I3:AG3)</f>
        <v>0</v>
      </c>
    </row>
    <row r="4" spans="1:35" x14ac:dyDescent="0.25">
      <c r="A4" s="45">
        <v>2</v>
      </c>
      <c r="B4" s="19"/>
      <c r="C4" s="19"/>
      <c r="D4" s="19"/>
      <c r="E4" s="19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>
        <f t="shared" ref="AH4:AH67" si="0">IF(E4=E3,1,0)</f>
        <v>1</v>
      </c>
      <c r="AI4" s="45">
        <f t="shared" ref="AI4:AI67" si="1">COUNTA(I4:AG4)</f>
        <v>0</v>
      </c>
    </row>
    <row r="5" spans="1:35" x14ac:dyDescent="0.25">
      <c r="A5" s="45">
        <v>3</v>
      </c>
      <c r="B5" s="19"/>
      <c r="C5" s="19"/>
      <c r="D5" s="19"/>
      <c r="E5" s="19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>
        <f t="shared" si="0"/>
        <v>1</v>
      </c>
      <c r="AI5" s="45">
        <f t="shared" si="1"/>
        <v>0</v>
      </c>
    </row>
    <row r="6" spans="1:35" x14ac:dyDescent="0.25">
      <c r="A6" s="45">
        <v>4</v>
      </c>
      <c r="B6" s="19"/>
      <c r="C6" s="19"/>
      <c r="D6" s="19"/>
      <c r="E6" s="19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>
        <f t="shared" si="0"/>
        <v>1</v>
      </c>
      <c r="AI6" s="45">
        <f t="shared" si="1"/>
        <v>0</v>
      </c>
    </row>
    <row r="7" spans="1:35" x14ac:dyDescent="0.25">
      <c r="A7" s="45">
        <v>5</v>
      </c>
      <c r="B7" s="19"/>
      <c r="C7" s="19"/>
      <c r="D7" s="19"/>
      <c r="E7" s="19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>
        <f t="shared" si="0"/>
        <v>1</v>
      </c>
      <c r="AI7" s="45">
        <f t="shared" si="1"/>
        <v>0</v>
      </c>
    </row>
    <row r="8" spans="1:35" x14ac:dyDescent="0.25">
      <c r="A8" s="45">
        <v>6</v>
      </c>
      <c r="B8" s="19"/>
      <c r="C8" s="19"/>
      <c r="D8" s="19"/>
      <c r="E8" s="19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>
        <f t="shared" si="0"/>
        <v>1</v>
      </c>
      <c r="AI8" s="45">
        <f t="shared" si="1"/>
        <v>0</v>
      </c>
    </row>
    <row r="9" spans="1:35" x14ac:dyDescent="0.25">
      <c r="A9" s="45">
        <v>7</v>
      </c>
      <c r="B9" s="19"/>
      <c r="C9" s="19"/>
      <c r="D9" s="19"/>
      <c r="E9" s="19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>
        <f t="shared" si="0"/>
        <v>1</v>
      </c>
      <c r="AI9" s="45">
        <f t="shared" si="1"/>
        <v>0</v>
      </c>
    </row>
    <row r="10" spans="1:35" x14ac:dyDescent="0.25">
      <c r="A10" s="45">
        <v>8</v>
      </c>
      <c r="B10" s="19"/>
      <c r="C10" s="19"/>
      <c r="D10" s="19"/>
      <c r="E10" s="19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>
        <f t="shared" si="0"/>
        <v>1</v>
      </c>
      <c r="AI10" s="45">
        <f t="shared" si="1"/>
        <v>0</v>
      </c>
    </row>
    <row r="11" spans="1:35" x14ac:dyDescent="0.25">
      <c r="A11" s="45">
        <v>9</v>
      </c>
      <c r="B11" s="19"/>
      <c r="C11" s="19"/>
      <c r="D11" s="19"/>
      <c r="E11" s="19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>
        <f t="shared" si="0"/>
        <v>1</v>
      </c>
      <c r="AI11" s="45">
        <f t="shared" si="1"/>
        <v>0</v>
      </c>
    </row>
    <row r="12" spans="1:35" x14ac:dyDescent="0.25">
      <c r="A12" s="45">
        <v>10</v>
      </c>
      <c r="B12" s="19"/>
      <c r="C12" s="19"/>
      <c r="D12" s="19"/>
      <c r="E12" s="19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>
        <f t="shared" si="0"/>
        <v>1</v>
      </c>
      <c r="AI12" s="45">
        <f t="shared" si="1"/>
        <v>0</v>
      </c>
    </row>
    <row r="13" spans="1:35" x14ac:dyDescent="0.25">
      <c r="A13" s="45">
        <v>11</v>
      </c>
      <c r="B13" s="19"/>
      <c r="C13" s="19"/>
      <c r="D13" s="19"/>
      <c r="E13" s="19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>
        <f t="shared" si="0"/>
        <v>1</v>
      </c>
      <c r="AI13" s="45">
        <f t="shared" si="1"/>
        <v>0</v>
      </c>
    </row>
    <row r="14" spans="1:35" x14ac:dyDescent="0.25">
      <c r="A14" s="45">
        <v>12</v>
      </c>
      <c r="B14" s="19"/>
      <c r="C14" s="19"/>
      <c r="D14" s="19"/>
      <c r="E14" s="19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>
        <f t="shared" si="0"/>
        <v>1</v>
      </c>
      <c r="AI14" s="45">
        <f t="shared" si="1"/>
        <v>0</v>
      </c>
    </row>
    <row r="15" spans="1:35" x14ac:dyDescent="0.25">
      <c r="A15" s="45">
        <v>13</v>
      </c>
      <c r="B15" s="19"/>
      <c r="C15" s="19"/>
      <c r="D15" s="19"/>
      <c r="E15" s="19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>
        <f t="shared" si="0"/>
        <v>1</v>
      </c>
      <c r="AI15" s="45">
        <f t="shared" si="1"/>
        <v>0</v>
      </c>
    </row>
    <row r="16" spans="1:35" x14ac:dyDescent="0.25">
      <c r="A16" s="45">
        <v>14</v>
      </c>
      <c r="B16" s="19"/>
      <c r="C16" s="19"/>
      <c r="D16" s="19"/>
      <c r="E16" s="1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>
        <f t="shared" si="0"/>
        <v>1</v>
      </c>
      <c r="AI16" s="45">
        <f t="shared" si="1"/>
        <v>0</v>
      </c>
    </row>
    <row r="17" spans="1:35" x14ac:dyDescent="0.25">
      <c r="A17" s="45">
        <v>15</v>
      </c>
      <c r="B17" s="19"/>
      <c r="C17" s="19"/>
      <c r="D17" s="19"/>
      <c r="E17" s="19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>
        <f t="shared" si="0"/>
        <v>1</v>
      </c>
      <c r="AI17" s="45">
        <f t="shared" si="1"/>
        <v>0</v>
      </c>
    </row>
    <row r="18" spans="1:35" x14ac:dyDescent="0.25">
      <c r="A18" s="45">
        <v>16</v>
      </c>
      <c r="B18" s="19"/>
      <c r="C18" s="19"/>
      <c r="D18" s="19"/>
      <c r="E18" s="19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>
        <f t="shared" si="0"/>
        <v>1</v>
      </c>
      <c r="AI18" s="45">
        <f t="shared" si="1"/>
        <v>0</v>
      </c>
    </row>
    <row r="19" spans="1:35" x14ac:dyDescent="0.25">
      <c r="A19" s="45">
        <v>17</v>
      </c>
      <c r="B19" s="19"/>
      <c r="C19" s="19"/>
      <c r="D19" s="19"/>
      <c r="E19" s="19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>
        <f t="shared" si="0"/>
        <v>1</v>
      </c>
      <c r="AI19" s="45">
        <f t="shared" si="1"/>
        <v>0</v>
      </c>
    </row>
    <row r="20" spans="1:35" x14ac:dyDescent="0.25">
      <c r="A20" s="45">
        <v>18</v>
      </c>
      <c r="B20" s="19"/>
      <c r="C20" s="19"/>
      <c r="D20" s="19"/>
      <c r="E20" s="19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>
        <f t="shared" si="0"/>
        <v>1</v>
      </c>
      <c r="AI20" s="45">
        <f t="shared" si="1"/>
        <v>0</v>
      </c>
    </row>
    <row r="21" spans="1:35" x14ac:dyDescent="0.25">
      <c r="A21" s="45">
        <v>19</v>
      </c>
      <c r="B21" s="19"/>
      <c r="C21" s="19"/>
      <c r="D21" s="19"/>
      <c r="E21" s="19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>
        <f t="shared" si="0"/>
        <v>1</v>
      </c>
      <c r="AI21" s="45">
        <f t="shared" si="1"/>
        <v>0</v>
      </c>
    </row>
    <row r="22" spans="1:35" x14ac:dyDescent="0.25">
      <c r="A22" s="45">
        <v>20</v>
      </c>
      <c r="B22" s="19"/>
      <c r="C22" s="19"/>
      <c r="D22" s="19"/>
      <c r="E22" s="1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>
        <f t="shared" si="0"/>
        <v>1</v>
      </c>
      <c r="AI22" s="45">
        <f t="shared" si="1"/>
        <v>0</v>
      </c>
    </row>
    <row r="23" spans="1:35" x14ac:dyDescent="0.25">
      <c r="A23" s="45">
        <v>21</v>
      </c>
      <c r="B23" s="19"/>
      <c r="C23" s="19"/>
      <c r="D23" s="19"/>
      <c r="E23" s="19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>
        <f t="shared" si="0"/>
        <v>1</v>
      </c>
      <c r="AI23" s="45">
        <f t="shared" si="1"/>
        <v>0</v>
      </c>
    </row>
    <row r="24" spans="1:35" x14ac:dyDescent="0.25">
      <c r="A24" s="45">
        <v>22</v>
      </c>
      <c r="B24" s="19"/>
      <c r="C24" s="19"/>
      <c r="D24" s="19"/>
      <c r="E24" s="19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>
        <f t="shared" si="0"/>
        <v>1</v>
      </c>
      <c r="AI24" s="45">
        <f t="shared" si="1"/>
        <v>0</v>
      </c>
    </row>
    <row r="25" spans="1:35" x14ac:dyDescent="0.25">
      <c r="A25" s="45">
        <v>23</v>
      </c>
      <c r="B25" s="19"/>
      <c r="C25" s="19"/>
      <c r="D25" s="19"/>
      <c r="E25" s="19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>
        <f t="shared" si="0"/>
        <v>1</v>
      </c>
      <c r="AI25" s="45">
        <f t="shared" si="1"/>
        <v>0</v>
      </c>
    </row>
    <row r="26" spans="1:35" x14ac:dyDescent="0.25">
      <c r="A26" s="45">
        <v>24</v>
      </c>
      <c r="B26" s="19"/>
      <c r="C26" s="19"/>
      <c r="D26" s="19"/>
      <c r="E26" s="19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>
        <f t="shared" si="0"/>
        <v>1</v>
      </c>
      <c r="AI26" s="45">
        <f t="shared" si="1"/>
        <v>0</v>
      </c>
    </row>
    <row r="27" spans="1:35" x14ac:dyDescent="0.25">
      <c r="A27" s="45">
        <v>25</v>
      </c>
      <c r="B27" s="19"/>
      <c r="C27" s="19"/>
      <c r="D27" s="19"/>
      <c r="E27" s="19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>
        <f t="shared" si="0"/>
        <v>1</v>
      </c>
      <c r="AI27" s="45">
        <f t="shared" si="1"/>
        <v>0</v>
      </c>
    </row>
    <row r="28" spans="1:35" x14ac:dyDescent="0.25">
      <c r="A28" s="45">
        <v>26</v>
      </c>
      <c r="B28" s="19"/>
      <c r="C28" s="19"/>
      <c r="D28" s="19"/>
      <c r="E28" s="1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>
        <f t="shared" si="0"/>
        <v>1</v>
      </c>
      <c r="AI28" s="45">
        <f t="shared" si="1"/>
        <v>0</v>
      </c>
    </row>
    <row r="29" spans="1:35" x14ac:dyDescent="0.25">
      <c r="A29" s="45">
        <v>27</v>
      </c>
      <c r="B29" s="19"/>
      <c r="C29" s="19"/>
      <c r="D29" s="19"/>
      <c r="E29" s="19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>
        <f t="shared" si="0"/>
        <v>1</v>
      </c>
      <c r="AI29" s="45">
        <f t="shared" si="1"/>
        <v>0</v>
      </c>
    </row>
    <row r="30" spans="1:35" x14ac:dyDescent="0.25">
      <c r="A30" s="45">
        <v>28</v>
      </c>
      <c r="B30" s="19"/>
      <c r="C30" s="19"/>
      <c r="D30" s="19"/>
      <c r="E30" s="19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>
        <f t="shared" si="0"/>
        <v>1</v>
      </c>
      <c r="AI30" s="45">
        <f t="shared" si="1"/>
        <v>0</v>
      </c>
    </row>
    <row r="31" spans="1:35" x14ac:dyDescent="0.25">
      <c r="A31" s="45">
        <v>29</v>
      </c>
      <c r="B31" s="19"/>
      <c r="C31" s="19"/>
      <c r="D31" s="19"/>
      <c r="E31" s="19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>
        <f t="shared" si="0"/>
        <v>1</v>
      </c>
      <c r="AI31" s="45">
        <f t="shared" si="1"/>
        <v>0</v>
      </c>
    </row>
    <row r="32" spans="1:35" x14ac:dyDescent="0.25">
      <c r="A32" s="45">
        <v>30</v>
      </c>
      <c r="B32" s="19"/>
      <c r="C32" s="19"/>
      <c r="D32" s="19"/>
      <c r="E32" s="19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>
        <f t="shared" si="0"/>
        <v>1</v>
      </c>
      <c r="AI32" s="45">
        <f t="shared" si="1"/>
        <v>0</v>
      </c>
    </row>
    <row r="33" spans="1:35" x14ac:dyDescent="0.25">
      <c r="A33" s="45">
        <v>31</v>
      </c>
      <c r="B33" s="19"/>
      <c r="C33" s="19"/>
      <c r="D33" s="19"/>
      <c r="E33" s="19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>
        <f t="shared" si="0"/>
        <v>1</v>
      </c>
      <c r="AI33" s="45">
        <f t="shared" si="1"/>
        <v>0</v>
      </c>
    </row>
    <row r="34" spans="1:35" x14ac:dyDescent="0.25">
      <c r="A34" s="45">
        <v>32</v>
      </c>
      <c r="B34" s="19"/>
      <c r="C34" s="19"/>
      <c r="D34" s="19"/>
      <c r="E34" s="1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>
        <f t="shared" si="0"/>
        <v>1</v>
      </c>
      <c r="AI34" s="45">
        <f t="shared" si="1"/>
        <v>0</v>
      </c>
    </row>
    <row r="35" spans="1:35" x14ac:dyDescent="0.25">
      <c r="A35" s="45">
        <v>33</v>
      </c>
      <c r="B35" s="19"/>
      <c r="C35" s="19"/>
      <c r="D35" s="19"/>
      <c r="E35" s="19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>
        <f t="shared" si="0"/>
        <v>1</v>
      </c>
      <c r="AI35" s="45">
        <f t="shared" si="1"/>
        <v>0</v>
      </c>
    </row>
    <row r="36" spans="1:35" x14ac:dyDescent="0.25">
      <c r="A36" s="45">
        <v>34</v>
      </c>
      <c r="B36" s="19"/>
      <c r="C36" s="19"/>
      <c r="D36" s="19"/>
      <c r="E36" s="19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>
        <f t="shared" si="0"/>
        <v>1</v>
      </c>
      <c r="AI36" s="45">
        <f t="shared" si="1"/>
        <v>0</v>
      </c>
    </row>
    <row r="37" spans="1:35" x14ac:dyDescent="0.25">
      <c r="A37" s="45">
        <v>35</v>
      </c>
      <c r="B37" s="19"/>
      <c r="C37" s="19"/>
      <c r="D37" s="19"/>
      <c r="E37" s="19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>
        <f t="shared" si="0"/>
        <v>1</v>
      </c>
      <c r="AI37" s="45">
        <f t="shared" si="1"/>
        <v>0</v>
      </c>
    </row>
    <row r="38" spans="1:35" x14ac:dyDescent="0.25">
      <c r="A38" s="45">
        <v>36</v>
      </c>
      <c r="B38" s="19"/>
      <c r="C38" s="19"/>
      <c r="D38" s="19"/>
      <c r="E38" s="19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>
        <f t="shared" si="0"/>
        <v>1</v>
      </c>
      <c r="AI38" s="45">
        <f t="shared" si="1"/>
        <v>0</v>
      </c>
    </row>
    <row r="39" spans="1:35" x14ac:dyDescent="0.25">
      <c r="A39" s="45">
        <v>37</v>
      </c>
      <c r="B39" s="19"/>
      <c r="C39" s="19"/>
      <c r="D39" s="19"/>
      <c r="E39" s="19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>
        <f t="shared" si="0"/>
        <v>1</v>
      </c>
      <c r="AI39" s="45">
        <f t="shared" si="1"/>
        <v>0</v>
      </c>
    </row>
    <row r="40" spans="1:35" x14ac:dyDescent="0.25">
      <c r="A40" s="45">
        <v>38</v>
      </c>
      <c r="B40" s="19"/>
      <c r="C40" s="19"/>
      <c r="D40" s="19"/>
      <c r="E40" s="19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>
        <f t="shared" si="0"/>
        <v>1</v>
      </c>
      <c r="AI40" s="45">
        <f t="shared" si="1"/>
        <v>0</v>
      </c>
    </row>
    <row r="41" spans="1:35" x14ac:dyDescent="0.25">
      <c r="A41" s="45">
        <v>39</v>
      </c>
      <c r="B41" s="19"/>
      <c r="C41" s="19"/>
      <c r="D41" s="19"/>
      <c r="E41" s="19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>
        <f t="shared" si="0"/>
        <v>1</v>
      </c>
      <c r="AI41" s="45">
        <f t="shared" si="1"/>
        <v>0</v>
      </c>
    </row>
    <row r="42" spans="1:35" x14ac:dyDescent="0.25">
      <c r="A42" s="45">
        <v>40</v>
      </c>
      <c r="B42" s="19"/>
      <c r="C42" s="19"/>
      <c r="D42" s="19"/>
      <c r="E42" s="19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>
        <f t="shared" si="0"/>
        <v>1</v>
      </c>
      <c r="AI42" s="45">
        <f t="shared" si="1"/>
        <v>0</v>
      </c>
    </row>
    <row r="43" spans="1:35" x14ac:dyDescent="0.25">
      <c r="A43" s="45">
        <v>41</v>
      </c>
      <c r="B43" s="19"/>
      <c r="C43" s="19"/>
      <c r="D43" s="19"/>
      <c r="E43" s="19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>
        <f t="shared" si="0"/>
        <v>1</v>
      </c>
      <c r="AI43" s="45">
        <f t="shared" si="1"/>
        <v>0</v>
      </c>
    </row>
    <row r="44" spans="1:35" x14ac:dyDescent="0.25">
      <c r="A44" s="45">
        <v>42</v>
      </c>
      <c r="B44" s="19"/>
      <c r="C44" s="19"/>
      <c r="D44" s="19"/>
      <c r="E44" s="19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>
        <f t="shared" si="0"/>
        <v>1</v>
      </c>
      <c r="AI44" s="45">
        <f t="shared" si="1"/>
        <v>0</v>
      </c>
    </row>
    <row r="45" spans="1:35" x14ac:dyDescent="0.25">
      <c r="A45" s="45">
        <v>43</v>
      </c>
      <c r="B45" s="19"/>
      <c r="C45" s="19"/>
      <c r="D45" s="19"/>
      <c r="E45" s="19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>
        <f t="shared" si="0"/>
        <v>1</v>
      </c>
      <c r="AI45" s="45">
        <f t="shared" si="1"/>
        <v>0</v>
      </c>
    </row>
    <row r="46" spans="1:35" x14ac:dyDescent="0.25">
      <c r="A46" s="45">
        <v>44</v>
      </c>
      <c r="B46" s="19"/>
      <c r="C46" s="19"/>
      <c r="D46" s="19"/>
      <c r="E46" s="19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>
        <f t="shared" si="0"/>
        <v>1</v>
      </c>
      <c r="AI46" s="45">
        <f t="shared" si="1"/>
        <v>0</v>
      </c>
    </row>
    <row r="47" spans="1:35" x14ac:dyDescent="0.25">
      <c r="A47" s="45">
        <v>45</v>
      </c>
      <c r="B47" s="19"/>
      <c r="C47" s="19"/>
      <c r="D47" s="19"/>
      <c r="E47" s="19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>
        <f t="shared" si="0"/>
        <v>1</v>
      </c>
      <c r="AI47" s="45">
        <f t="shared" si="1"/>
        <v>0</v>
      </c>
    </row>
    <row r="48" spans="1:35" x14ac:dyDescent="0.25">
      <c r="A48" s="45">
        <v>46</v>
      </c>
      <c r="B48" s="19"/>
      <c r="C48" s="19"/>
      <c r="D48" s="19"/>
      <c r="E48" s="19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>
        <f t="shared" si="0"/>
        <v>1</v>
      </c>
      <c r="AI48" s="45">
        <f t="shared" si="1"/>
        <v>0</v>
      </c>
    </row>
    <row r="49" spans="1:35" x14ac:dyDescent="0.25">
      <c r="A49" s="45">
        <v>47</v>
      </c>
      <c r="B49" s="19"/>
      <c r="C49" s="19"/>
      <c r="D49" s="19"/>
      <c r="E49" s="19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>
        <f t="shared" si="0"/>
        <v>1</v>
      </c>
      <c r="AI49" s="45">
        <f t="shared" si="1"/>
        <v>0</v>
      </c>
    </row>
    <row r="50" spans="1:35" x14ac:dyDescent="0.25">
      <c r="A50" s="45">
        <v>48</v>
      </c>
      <c r="B50" s="19"/>
      <c r="C50" s="19"/>
      <c r="D50" s="19"/>
      <c r="E50" s="19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>
        <f t="shared" si="0"/>
        <v>1</v>
      </c>
      <c r="AI50" s="45">
        <f t="shared" si="1"/>
        <v>0</v>
      </c>
    </row>
    <row r="51" spans="1:35" x14ac:dyDescent="0.25">
      <c r="A51" s="45">
        <v>49</v>
      </c>
      <c r="B51" s="19"/>
      <c r="C51" s="19"/>
      <c r="D51" s="19"/>
      <c r="E51" s="19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>
        <f t="shared" si="0"/>
        <v>1</v>
      </c>
      <c r="AI51" s="45">
        <f t="shared" si="1"/>
        <v>0</v>
      </c>
    </row>
    <row r="52" spans="1:35" x14ac:dyDescent="0.25">
      <c r="A52" s="45">
        <v>50</v>
      </c>
      <c r="B52" s="19"/>
      <c r="C52" s="19"/>
      <c r="D52" s="19"/>
      <c r="E52" s="19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>
        <f t="shared" si="0"/>
        <v>1</v>
      </c>
      <c r="AI52" s="45">
        <f t="shared" si="1"/>
        <v>0</v>
      </c>
    </row>
    <row r="53" spans="1:35" x14ac:dyDescent="0.25">
      <c r="A53" s="45">
        <v>51</v>
      </c>
      <c r="B53" s="19"/>
      <c r="C53" s="19"/>
      <c r="D53" s="19"/>
      <c r="E53" s="19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>
        <f t="shared" si="0"/>
        <v>1</v>
      </c>
      <c r="AI53" s="45">
        <f t="shared" si="1"/>
        <v>0</v>
      </c>
    </row>
    <row r="54" spans="1:35" x14ac:dyDescent="0.25">
      <c r="A54" s="45">
        <v>52</v>
      </c>
      <c r="B54" s="19"/>
      <c r="C54" s="19"/>
      <c r="D54" s="19"/>
      <c r="E54" s="19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>
        <f t="shared" si="0"/>
        <v>1</v>
      </c>
      <c r="AI54" s="45">
        <f t="shared" si="1"/>
        <v>0</v>
      </c>
    </row>
    <row r="55" spans="1:35" x14ac:dyDescent="0.25">
      <c r="A55" s="45">
        <v>53</v>
      </c>
      <c r="B55" s="19"/>
      <c r="C55" s="19"/>
      <c r="D55" s="19"/>
      <c r="E55" s="19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>
        <f t="shared" si="0"/>
        <v>1</v>
      </c>
      <c r="AI55" s="45">
        <f t="shared" si="1"/>
        <v>0</v>
      </c>
    </row>
    <row r="56" spans="1:35" x14ac:dyDescent="0.25">
      <c r="A56" s="45">
        <v>54</v>
      </c>
      <c r="B56" s="19"/>
      <c r="C56" s="19"/>
      <c r="D56" s="19"/>
      <c r="E56" s="19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>
        <f t="shared" si="0"/>
        <v>1</v>
      </c>
      <c r="AI56" s="45">
        <f t="shared" si="1"/>
        <v>0</v>
      </c>
    </row>
    <row r="57" spans="1:35" x14ac:dyDescent="0.25">
      <c r="A57" s="45">
        <v>55</v>
      </c>
      <c r="B57" s="19"/>
      <c r="C57" s="19"/>
      <c r="D57" s="19"/>
      <c r="E57" s="19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>
        <f t="shared" si="0"/>
        <v>1</v>
      </c>
      <c r="AI57" s="45">
        <f t="shared" si="1"/>
        <v>0</v>
      </c>
    </row>
    <row r="58" spans="1:35" x14ac:dyDescent="0.25">
      <c r="A58" s="45">
        <v>56</v>
      </c>
      <c r="B58" s="19"/>
      <c r="C58" s="19"/>
      <c r="D58" s="19"/>
      <c r="E58" s="19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>
        <f t="shared" si="0"/>
        <v>1</v>
      </c>
      <c r="AI58" s="45">
        <f t="shared" si="1"/>
        <v>0</v>
      </c>
    </row>
    <row r="59" spans="1:35" x14ac:dyDescent="0.25">
      <c r="A59" s="45">
        <v>57</v>
      </c>
      <c r="B59" s="19"/>
      <c r="C59" s="19"/>
      <c r="D59" s="19"/>
      <c r="E59" s="19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>
        <f t="shared" si="0"/>
        <v>1</v>
      </c>
      <c r="AI59" s="45">
        <f t="shared" si="1"/>
        <v>0</v>
      </c>
    </row>
    <row r="60" spans="1:35" x14ac:dyDescent="0.25">
      <c r="A60" s="45">
        <v>58</v>
      </c>
      <c r="B60" s="19"/>
      <c r="C60" s="19"/>
      <c r="D60" s="19"/>
      <c r="E60" s="19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>
        <f t="shared" si="0"/>
        <v>1</v>
      </c>
      <c r="AI60" s="45">
        <f t="shared" si="1"/>
        <v>0</v>
      </c>
    </row>
    <row r="61" spans="1:35" x14ac:dyDescent="0.25">
      <c r="A61" s="45">
        <v>59</v>
      </c>
      <c r="B61" s="19"/>
      <c r="C61" s="19"/>
      <c r="D61" s="19"/>
      <c r="E61" s="19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>
        <f t="shared" si="0"/>
        <v>1</v>
      </c>
      <c r="AI61" s="45">
        <f t="shared" si="1"/>
        <v>0</v>
      </c>
    </row>
    <row r="62" spans="1:35" x14ac:dyDescent="0.25">
      <c r="A62" s="45">
        <v>60</v>
      </c>
      <c r="B62" s="19"/>
      <c r="C62" s="19"/>
      <c r="D62" s="19"/>
      <c r="E62" s="19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>
        <f t="shared" si="0"/>
        <v>1</v>
      </c>
      <c r="AI62" s="45">
        <f t="shared" si="1"/>
        <v>0</v>
      </c>
    </row>
    <row r="63" spans="1:35" x14ac:dyDescent="0.25">
      <c r="A63" s="45">
        <v>61</v>
      </c>
      <c r="B63" s="19"/>
      <c r="C63" s="19"/>
      <c r="D63" s="19"/>
      <c r="E63" s="19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>
        <f t="shared" si="0"/>
        <v>1</v>
      </c>
      <c r="AI63" s="45">
        <f t="shared" si="1"/>
        <v>0</v>
      </c>
    </row>
    <row r="64" spans="1:35" x14ac:dyDescent="0.25">
      <c r="A64" s="45">
        <v>62</v>
      </c>
      <c r="B64" s="19"/>
      <c r="C64" s="19"/>
      <c r="D64" s="19"/>
      <c r="E64" s="19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>
        <f t="shared" si="0"/>
        <v>1</v>
      </c>
      <c r="AI64" s="45">
        <f t="shared" si="1"/>
        <v>0</v>
      </c>
    </row>
    <row r="65" spans="1:35" x14ac:dyDescent="0.25">
      <c r="A65" s="45">
        <v>63</v>
      </c>
      <c r="B65" s="19"/>
      <c r="C65" s="19"/>
      <c r="D65" s="19"/>
      <c r="E65" s="19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>
        <f t="shared" si="0"/>
        <v>1</v>
      </c>
      <c r="AI65" s="45">
        <f t="shared" si="1"/>
        <v>0</v>
      </c>
    </row>
    <row r="66" spans="1:35" x14ac:dyDescent="0.25">
      <c r="A66" s="45">
        <v>64</v>
      </c>
      <c r="B66" s="19"/>
      <c r="C66" s="19"/>
      <c r="D66" s="19"/>
      <c r="E66" s="19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>
        <f t="shared" si="0"/>
        <v>1</v>
      </c>
      <c r="AI66" s="45">
        <f t="shared" si="1"/>
        <v>0</v>
      </c>
    </row>
    <row r="67" spans="1:35" x14ac:dyDescent="0.25">
      <c r="A67" s="45">
        <v>65</v>
      </c>
      <c r="B67" s="19"/>
      <c r="C67" s="19"/>
      <c r="D67" s="19"/>
      <c r="E67" s="19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>
        <f t="shared" si="0"/>
        <v>1</v>
      </c>
      <c r="AI67" s="45">
        <f t="shared" si="1"/>
        <v>0</v>
      </c>
    </row>
    <row r="68" spans="1:35" x14ac:dyDescent="0.25">
      <c r="A68" s="45">
        <v>66</v>
      </c>
      <c r="B68" s="19"/>
      <c r="C68" s="19"/>
      <c r="D68" s="19"/>
      <c r="E68" s="19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>
        <f t="shared" ref="AH68:AH131" si="2">IF(E68=E67,1,0)</f>
        <v>1</v>
      </c>
      <c r="AI68" s="45">
        <f t="shared" ref="AI68:AI131" si="3">COUNTA(I68:AG68)</f>
        <v>0</v>
      </c>
    </row>
    <row r="69" spans="1:35" x14ac:dyDescent="0.25">
      <c r="A69" s="45">
        <v>67</v>
      </c>
      <c r="B69" s="19"/>
      <c r="C69" s="19"/>
      <c r="D69" s="19"/>
      <c r="E69" s="19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>
        <f t="shared" si="2"/>
        <v>1</v>
      </c>
      <c r="AI69" s="45">
        <f t="shared" si="3"/>
        <v>0</v>
      </c>
    </row>
    <row r="70" spans="1:35" x14ac:dyDescent="0.25">
      <c r="A70" s="45">
        <v>68</v>
      </c>
      <c r="B70" s="19"/>
      <c r="C70" s="19"/>
      <c r="D70" s="19"/>
      <c r="E70" s="19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>
        <f t="shared" si="2"/>
        <v>1</v>
      </c>
      <c r="AI70" s="45">
        <f t="shared" si="3"/>
        <v>0</v>
      </c>
    </row>
    <row r="71" spans="1:35" x14ac:dyDescent="0.25">
      <c r="A71" s="45">
        <v>69</v>
      </c>
      <c r="B71" s="19"/>
      <c r="C71" s="19"/>
      <c r="D71" s="19"/>
      <c r="E71" s="19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>
        <f t="shared" si="2"/>
        <v>1</v>
      </c>
      <c r="AI71" s="45">
        <f t="shared" si="3"/>
        <v>0</v>
      </c>
    </row>
    <row r="72" spans="1:35" x14ac:dyDescent="0.25">
      <c r="A72" s="45">
        <v>70</v>
      </c>
      <c r="B72" s="19"/>
      <c r="C72" s="19"/>
      <c r="D72" s="19"/>
      <c r="E72" s="19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>
        <f t="shared" si="2"/>
        <v>1</v>
      </c>
      <c r="AI72" s="45">
        <f t="shared" si="3"/>
        <v>0</v>
      </c>
    </row>
    <row r="73" spans="1:35" x14ac:dyDescent="0.25">
      <c r="A73" s="45">
        <v>71</v>
      </c>
      <c r="B73" s="19"/>
      <c r="C73" s="19"/>
      <c r="D73" s="19"/>
      <c r="E73" s="19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>
        <f t="shared" si="2"/>
        <v>1</v>
      </c>
      <c r="AI73" s="45">
        <f t="shared" si="3"/>
        <v>0</v>
      </c>
    </row>
    <row r="74" spans="1:35" x14ac:dyDescent="0.25">
      <c r="A74" s="45">
        <v>72</v>
      </c>
      <c r="B74" s="19"/>
      <c r="C74" s="19"/>
      <c r="D74" s="19"/>
      <c r="E74" s="19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>
        <f t="shared" si="2"/>
        <v>1</v>
      </c>
      <c r="AI74" s="45">
        <f t="shared" si="3"/>
        <v>0</v>
      </c>
    </row>
    <row r="75" spans="1:35" x14ac:dyDescent="0.25">
      <c r="A75" s="45">
        <v>73</v>
      </c>
      <c r="B75" s="19"/>
      <c r="C75" s="19"/>
      <c r="D75" s="19"/>
      <c r="E75" s="19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>
        <f t="shared" si="2"/>
        <v>1</v>
      </c>
      <c r="AI75" s="45">
        <f t="shared" si="3"/>
        <v>0</v>
      </c>
    </row>
    <row r="76" spans="1:35" x14ac:dyDescent="0.25">
      <c r="A76" s="45">
        <v>74</v>
      </c>
      <c r="B76" s="19"/>
      <c r="C76" s="19"/>
      <c r="D76" s="19"/>
      <c r="E76" s="19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>
        <f t="shared" si="2"/>
        <v>1</v>
      </c>
      <c r="AI76" s="45">
        <f t="shared" si="3"/>
        <v>0</v>
      </c>
    </row>
    <row r="77" spans="1:35" x14ac:dyDescent="0.25">
      <c r="A77" s="45">
        <v>75</v>
      </c>
      <c r="B77" s="19"/>
      <c r="C77" s="19"/>
      <c r="D77" s="19"/>
      <c r="E77" s="19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>
        <f t="shared" si="2"/>
        <v>1</v>
      </c>
      <c r="AI77" s="45">
        <f t="shared" si="3"/>
        <v>0</v>
      </c>
    </row>
    <row r="78" spans="1:35" x14ac:dyDescent="0.25">
      <c r="A78" s="45">
        <v>76</v>
      </c>
      <c r="B78" s="19"/>
      <c r="C78" s="19"/>
      <c r="D78" s="19"/>
      <c r="E78" s="19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>
        <f t="shared" si="2"/>
        <v>1</v>
      </c>
      <c r="AI78" s="45">
        <f t="shared" si="3"/>
        <v>0</v>
      </c>
    </row>
    <row r="79" spans="1:35" x14ac:dyDescent="0.25">
      <c r="A79" s="45">
        <v>77</v>
      </c>
      <c r="B79" s="19"/>
      <c r="C79" s="19"/>
      <c r="D79" s="19"/>
      <c r="E79" s="19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>
        <f t="shared" si="2"/>
        <v>1</v>
      </c>
      <c r="AI79" s="45">
        <f t="shared" si="3"/>
        <v>0</v>
      </c>
    </row>
    <row r="80" spans="1:35" x14ac:dyDescent="0.25">
      <c r="A80" s="45">
        <v>78</v>
      </c>
      <c r="B80" s="19"/>
      <c r="C80" s="19"/>
      <c r="D80" s="19"/>
      <c r="E80" s="19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>
        <f t="shared" si="2"/>
        <v>1</v>
      </c>
      <c r="AI80" s="45">
        <f t="shared" si="3"/>
        <v>0</v>
      </c>
    </row>
    <row r="81" spans="1:35" x14ac:dyDescent="0.25">
      <c r="A81" s="45">
        <v>79</v>
      </c>
      <c r="B81" s="19"/>
      <c r="C81" s="19"/>
      <c r="D81" s="19"/>
      <c r="E81" s="19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>
        <f t="shared" si="2"/>
        <v>1</v>
      </c>
      <c r="AI81" s="45">
        <f t="shared" si="3"/>
        <v>0</v>
      </c>
    </row>
    <row r="82" spans="1:35" x14ac:dyDescent="0.25">
      <c r="A82" s="45">
        <v>80</v>
      </c>
      <c r="B82" s="19"/>
      <c r="C82" s="19"/>
      <c r="D82" s="19"/>
      <c r="E82" s="19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>
        <f t="shared" si="2"/>
        <v>1</v>
      </c>
      <c r="AI82" s="45">
        <f t="shared" si="3"/>
        <v>0</v>
      </c>
    </row>
    <row r="83" spans="1:35" x14ac:dyDescent="0.25">
      <c r="A83" s="45">
        <v>81</v>
      </c>
      <c r="B83" s="19"/>
      <c r="C83" s="19"/>
      <c r="D83" s="19"/>
      <c r="E83" s="19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>
        <f t="shared" si="2"/>
        <v>1</v>
      </c>
      <c r="AI83" s="45">
        <f t="shared" si="3"/>
        <v>0</v>
      </c>
    </row>
    <row r="84" spans="1:35" x14ac:dyDescent="0.25">
      <c r="A84" s="45">
        <v>82</v>
      </c>
      <c r="B84" s="19"/>
      <c r="C84" s="19"/>
      <c r="D84" s="19"/>
      <c r="E84" s="19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>
        <f t="shared" si="2"/>
        <v>1</v>
      </c>
      <c r="AI84" s="45">
        <f t="shared" si="3"/>
        <v>0</v>
      </c>
    </row>
    <row r="85" spans="1:35" x14ac:dyDescent="0.25">
      <c r="A85" s="45">
        <v>83</v>
      </c>
      <c r="B85" s="19"/>
      <c r="C85" s="19"/>
      <c r="D85" s="19"/>
      <c r="E85" s="19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>
        <f t="shared" si="2"/>
        <v>1</v>
      </c>
      <c r="AI85" s="45">
        <f t="shared" si="3"/>
        <v>0</v>
      </c>
    </row>
    <row r="86" spans="1:35" x14ac:dyDescent="0.25">
      <c r="A86" s="45">
        <v>84</v>
      </c>
      <c r="B86" s="19"/>
      <c r="C86" s="19"/>
      <c r="D86" s="19"/>
      <c r="E86" s="19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>
        <f t="shared" si="2"/>
        <v>1</v>
      </c>
      <c r="AI86" s="45">
        <f t="shared" si="3"/>
        <v>0</v>
      </c>
    </row>
    <row r="87" spans="1:35" x14ac:dyDescent="0.25">
      <c r="A87" s="45">
        <v>85</v>
      </c>
      <c r="B87" s="19"/>
      <c r="C87" s="19"/>
      <c r="D87" s="19"/>
      <c r="E87" s="19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>
        <f t="shared" si="2"/>
        <v>1</v>
      </c>
      <c r="AI87" s="45">
        <f t="shared" si="3"/>
        <v>0</v>
      </c>
    </row>
    <row r="88" spans="1:35" x14ac:dyDescent="0.25">
      <c r="A88" s="45">
        <v>86</v>
      </c>
      <c r="B88" s="19"/>
      <c r="C88" s="19"/>
      <c r="D88" s="19"/>
      <c r="E88" s="19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>
        <f t="shared" si="2"/>
        <v>1</v>
      </c>
      <c r="AI88" s="45">
        <f t="shared" si="3"/>
        <v>0</v>
      </c>
    </row>
    <row r="89" spans="1:35" x14ac:dyDescent="0.25">
      <c r="A89" s="45">
        <v>87</v>
      </c>
      <c r="B89" s="19"/>
      <c r="C89" s="19"/>
      <c r="D89" s="19"/>
      <c r="E89" s="19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>
        <f t="shared" si="2"/>
        <v>1</v>
      </c>
      <c r="AI89" s="45">
        <f t="shared" si="3"/>
        <v>0</v>
      </c>
    </row>
    <row r="90" spans="1:35" x14ac:dyDescent="0.25">
      <c r="A90" s="45">
        <v>88</v>
      </c>
      <c r="B90" s="19"/>
      <c r="C90" s="19"/>
      <c r="D90" s="19"/>
      <c r="E90" s="19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>
        <f t="shared" si="2"/>
        <v>1</v>
      </c>
      <c r="AI90" s="45">
        <f t="shared" si="3"/>
        <v>0</v>
      </c>
    </row>
    <row r="91" spans="1:35" x14ac:dyDescent="0.25">
      <c r="A91" s="45">
        <v>89</v>
      </c>
      <c r="B91" s="19"/>
      <c r="C91" s="19"/>
      <c r="D91" s="19"/>
      <c r="E91" s="19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>
        <f t="shared" si="2"/>
        <v>1</v>
      </c>
      <c r="AI91" s="45">
        <f t="shared" si="3"/>
        <v>0</v>
      </c>
    </row>
    <row r="92" spans="1:35" x14ac:dyDescent="0.25">
      <c r="A92" s="45">
        <v>90</v>
      </c>
      <c r="B92" s="19"/>
      <c r="C92" s="19"/>
      <c r="D92" s="19"/>
      <c r="E92" s="19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>
        <f t="shared" si="2"/>
        <v>1</v>
      </c>
      <c r="AI92" s="45">
        <f t="shared" si="3"/>
        <v>0</v>
      </c>
    </row>
    <row r="93" spans="1:35" x14ac:dyDescent="0.25">
      <c r="A93" s="45">
        <v>91</v>
      </c>
      <c r="B93" s="19"/>
      <c r="C93" s="19"/>
      <c r="D93" s="19"/>
      <c r="E93" s="19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>
        <f t="shared" si="2"/>
        <v>1</v>
      </c>
      <c r="AI93" s="45">
        <f t="shared" si="3"/>
        <v>0</v>
      </c>
    </row>
    <row r="94" spans="1:35" x14ac:dyDescent="0.25">
      <c r="A94" s="45">
        <v>92</v>
      </c>
      <c r="B94" s="19"/>
      <c r="C94" s="19"/>
      <c r="D94" s="19"/>
      <c r="E94" s="19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>
        <f t="shared" si="2"/>
        <v>1</v>
      </c>
      <c r="AI94" s="45">
        <f t="shared" si="3"/>
        <v>0</v>
      </c>
    </row>
    <row r="95" spans="1:35" x14ac:dyDescent="0.25">
      <c r="A95" s="45">
        <v>93</v>
      </c>
      <c r="B95" s="19"/>
      <c r="C95" s="19"/>
      <c r="D95" s="19"/>
      <c r="E95" s="19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>
        <f t="shared" si="2"/>
        <v>1</v>
      </c>
      <c r="AI95" s="45">
        <f t="shared" si="3"/>
        <v>0</v>
      </c>
    </row>
    <row r="96" spans="1:35" x14ac:dyDescent="0.25">
      <c r="A96" s="45">
        <v>94</v>
      </c>
      <c r="B96" s="19"/>
      <c r="C96" s="19"/>
      <c r="D96" s="19"/>
      <c r="E96" s="19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>
        <f t="shared" si="2"/>
        <v>1</v>
      </c>
      <c r="AI96" s="45">
        <f t="shared" si="3"/>
        <v>0</v>
      </c>
    </row>
    <row r="97" spans="1:35" x14ac:dyDescent="0.25">
      <c r="A97" s="45">
        <v>95</v>
      </c>
      <c r="B97" s="19"/>
      <c r="C97" s="19"/>
      <c r="D97" s="19"/>
      <c r="E97" s="19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>
        <f t="shared" si="2"/>
        <v>1</v>
      </c>
      <c r="AI97" s="45">
        <f t="shared" si="3"/>
        <v>0</v>
      </c>
    </row>
    <row r="98" spans="1:35" x14ac:dyDescent="0.25">
      <c r="A98" s="45">
        <v>96</v>
      </c>
      <c r="B98" s="19"/>
      <c r="C98" s="19"/>
      <c r="D98" s="19"/>
      <c r="E98" s="19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>
        <f t="shared" si="2"/>
        <v>1</v>
      </c>
      <c r="AI98" s="45">
        <f t="shared" si="3"/>
        <v>0</v>
      </c>
    </row>
    <row r="99" spans="1:35" x14ac:dyDescent="0.25">
      <c r="A99" s="45">
        <v>97</v>
      </c>
      <c r="B99" s="19"/>
      <c r="C99" s="19"/>
      <c r="D99" s="19"/>
      <c r="E99" s="19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>
        <f t="shared" si="2"/>
        <v>1</v>
      </c>
      <c r="AI99" s="45">
        <f t="shared" si="3"/>
        <v>0</v>
      </c>
    </row>
    <row r="100" spans="1:35" x14ac:dyDescent="0.25">
      <c r="A100" s="45">
        <v>98</v>
      </c>
      <c r="B100" s="19"/>
      <c r="C100" s="19"/>
      <c r="D100" s="19"/>
      <c r="E100" s="19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>
        <f t="shared" si="2"/>
        <v>1</v>
      </c>
      <c r="AI100" s="45">
        <f t="shared" si="3"/>
        <v>0</v>
      </c>
    </row>
    <row r="101" spans="1:35" x14ac:dyDescent="0.25">
      <c r="A101" s="45">
        <v>99</v>
      </c>
      <c r="B101" s="19"/>
      <c r="C101" s="19"/>
      <c r="D101" s="19"/>
      <c r="E101" s="19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>
        <f t="shared" si="2"/>
        <v>1</v>
      </c>
      <c r="AI101" s="45">
        <f t="shared" si="3"/>
        <v>0</v>
      </c>
    </row>
    <row r="102" spans="1:35" x14ac:dyDescent="0.25">
      <c r="A102" s="45">
        <v>100</v>
      </c>
      <c r="B102" s="19"/>
      <c r="C102" s="19"/>
      <c r="D102" s="19"/>
      <c r="E102" s="19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>
        <f t="shared" si="2"/>
        <v>1</v>
      </c>
      <c r="AI102" s="45">
        <f t="shared" si="3"/>
        <v>0</v>
      </c>
    </row>
    <row r="103" spans="1:35" x14ac:dyDescent="0.25">
      <c r="A103" s="45">
        <v>101</v>
      </c>
      <c r="B103" s="19"/>
      <c r="C103" s="19"/>
      <c r="D103" s="19"/>
      <c r="E103" s="19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>
        <f t="shared" si="2"/>
        <v>1</v>
      </c>
      <c r="AI103" s="45">
        <f t="shared" si="3"/>
        <v>0</v>
      </c>
    </row>
    <row r="104" spans="1:35" x14ac:dyDescent="0.25">
      <c r="A104" s="45">
        <v>102</v>
      </c>
      <c r="B104" s="19"/>
      <c r="C104" s="19"/>
      <c r="D104" s="19"/>
      <c r="E104" s="19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>
        <f t="shared" si="2"/>
        <v>1</v>
      </c>
      <c r="AI104" s="45">
        <f t="shared" si="3"/>
        <v>0</v>
      </c>
    </row>
    <row r="105" spans="1:35" x14ac:dyDescent="0.25">
      <c r="A105" s="45">
        <v>103</v>
      </c>
      <c r="B105" s="19"/>
      <c r="C105" s="19"/>
      <c r="D105" s="19"/>
      <c r="E105" s="19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>
        <f t="shared" si="2"/>
        <v>1</v>
      </c>
      <c r="AI105" s="45">
        <f t="shared" si="3"/>
        <v>0</v>
      </c>
    </row>
    <row r="106" spans="1:35" x14ac:dyDescent="0.25">
      <c r="A106" s="45">
        <v>104</v>
      </c>
      <c r="B106" s="19"/>
      <c r="C106" s="19"/>
      <c r="D106" s="19"/>
      <c r="E106" s="19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>
        <f t="shared" si="2"/>
        <v>1</v>
      </c>
      <c r="AI106" s="45">
        <f t="shared" si="3"/>
        <v>0</v>
      </c>
    </row>
    <row r="107" spans="1:35" x14ac:dyDescent="0.25">
      <c r="A107" s="45">
        <v>105</v>
      </c>
      <c r="B107" s="19"/>
      <c r="C107" s="19"/>
      <c r="D107" s="19"/>
      <c r="E107" s="19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>
        <f t="shared" si="2"/>
        <v>1</v>
      </c>
      <c r="AI107" s="45">
        <f t="shared" si="3"/>
        <v>0</v>
      </c>
    </row>
    <row r="108" spans="1:35" x14ac:dyDescent="0.25">
      <c r="A108" s="45">
        <v>106</v>
      </c>
      <c r="B108" s="19"/>
      <c r="C108" s="19"/>
      <c r="D108" s="19"/>
      <c r="E108" s="19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>
        <f t="shared" si="2"/>
        <v>1</v>
      </c>
      <c r="AI108" s="45">
        <f t="shared" si="3"/>
        <v>0</v>
      </c>
    </row>
    <row r="109" spans="1:35" x14ac:dyDescent="0.25">
      <c r="A109" s="45">
        <v>107</v>
      </c>
      <c r="B109" s="19"/>
      <c r="C109" s="19"/>
      <c r="D109" s="19"/>
      <c r="E109" s="19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>
        <f t="shared" si="2"/>
        <v>1</v>
      </c>
      <c r="AI109" s="45">
        <f t="shared" si="3"/>
        <v>0</v>
      </c>
    </row>
    <row r="110" spans="1:35" x14ac:dyDescent="0.25">
      <c r="A110" s="45">
        <v>108</v>
      </c>
      <c r="B110" s="19"/>
      <c r="C110" s="19"/>
      <c r="D110" s="19"/>
      <c r="E110" s="19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>
        <f t="shared" si="2"/>
        <v>1</v>
      </c>
      <c r="AI110" s="45">
        <f t="shared" si="3"/>
        <v>0</v>
      </c>
    </row>
    <row r="111" spans="1:35" x14ac:dyDescent="0.25">
      <c r="A111" s="45">
        <v>109</v>
      </c>
      <c r="B111" s="19"/>
      <c r="C111" s="19"/>
      <c r="D111" s="19"/>
      <c r="E111" s="19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>
        <f t="shared" si="2"/>
        <v>1</v>
      </c>
      <c r="AI111" s="45">
        <f t="shared" si="3"/>
        <v>0</v>
      </c>
    </row>
    <row r="112" spans="1:35" x14ac:dyDescent="0.25">
      <c r="A112" s="45">
        <v>110</v>
      </c>
      <c r="B112" s="19"/>
      <c r="C112" s="19"/>
      <c r="D112" s="19"/>
      <c r="E112" s="19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>
        <f t="shared" si="2"/>
        <v>1</v>
      </c>
      <c r="AI112" s="45">
        <f t="shared" si="3"/>
        <v>0</v>
      </c>
    </row>
    <row r="113" spans="1:35" x14ac:dyDescent="0.25">
      <c r="A113" s="45">
        <v>111</v>
      </c>
      <c r="B113" s="19"/>
      <c r="C113" s="19"/>
      <c r="D113" s="19"/>
      <c r="E113" s="19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>
        <f t="shared" si="2"/>
        <v>1</v>
      </c>
      <c r="AI113" s="45">
        <f t="shared" si="3"/>
        <v>0</v>
      </c>
    </row>
    <row r="114" spans="1:35" x14ac:dyDescent="0.25">
      <c r="A114" s="45">
        <v>112</v>
      </c>
      <c r="B114" s="19"/>
      <c r="C114" s="19"/>
      <c r="D114" s="19"/>
      <c r="E114" s="19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>
        <f t="shared" si="2"/>
        <v>1</v>
      </c>
      <c r="AI114" s="45">
        <f t="shared" si="3"/>
        <v>0</v>
      </c>
    </row>
    <row r="115" spans="1:35" x14ac:dyDescent="0.25">
      <c r="A115" s="45">
        <v>113</v>
      </c>
      <c r="B115" s="19"/>
      <c r="C115" s="19"/>
      <c r="D115" s="19"/>
      <c r="E115" s="19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>
        <f t="shared" si="2"/>
        <v>1</v>
      </c>
      <c r="AI115" s="45">
        <f t="shared" si="3"/>
        <v>0</v>
      </c>
    </row>
    <row r="116" spans="1:35" x14ac:dyDescent="0.25">
      <c r="A116" s="45">
        <v>114</v>
      </c>
      <c r="B116" s="19"/>
      <c r="C116" s="19"/>
      <c r="D116" s="19"/>
      <c r="E116" s="19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>
        <f t="shared" si="2"/>
        <v>1</v>
      </c>
      <c r="AI116" s="45">
        <f t="shared" si="3"/>
        <v>0</v>
      </c>
    </row>
    <row r="117" spans="1:35" x14ac:dyDescent="0.25">
      <c r="A117" s="45">
        <v>115</v>
      </c>
      <c r="B117" s="19"/>
      <c r="C117" s="19"/>
      <c r="D117" s="19"/>
      <c r="E117" s="19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>
        <f t="shared" si="2"/>
        <v>1</v>
      </c>
      <c r="AI117" s="45">
        <f t="shared" si="3"/>
        <v>0</v>
      </c>
    </row>
    <row r="118" spans="1:35" x14ac:dyDescent="0.25">
      <c r="A118" s="45">
        <v>116</v>
      </c>
      <c r="B118" s="19"/>
      <c r="C118" s="19"/>
      <c r="D118" s="19"/>
      <c r="E118" s="19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>
        <f t="shared" si="2"/>
        <v>1</v>
      </c>
      <c r="AI118" s="45">
        <f t="shared" si="3"/>
        <v>0</v>
      </c>
    </row>
    <row r="119" spans="1:35" x14ac:dyDescent="0.25">
      <c r="A119" s="45">
        <v>117</v>
      </c>
      <c r="B119" s="19"/>
      <c r="C119" s="19"/>
      <c r="D119" s="19"/>
      <c r="E119" s="19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>
        <f t="shared" si="2"/>
        <v>1</v>
      </c>
      <c r="AI119" s="45">
        <f t="shared" si="3"/>
        <v>0</v>
      </c>
    </row>
    <row r="120" spans="1:35" x14ac:dyDescent="0.25">
      <c r="A120" s="45">
        <v>118</v>
      </c>
      <c r="B120" s="19"/>
      <c r="C120" s="19"/>
      <c r="D120" s="19"/>
      <c r="E120" s="19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>
        <f t="shared" si="2"/>
        <v>1</v>
      </c>
      <c r="AI120" s="45">
        <f t="shared" si="3"/>
        <v>0</v>
      </c>
    </row>
    <row r="121" spans="1:35" x14ac:dyDescent="0.25">
      <c r="A121" s="45">
        <v>119</v>
      </c>
      <c r="B121" s="19"/>
      <c r="C121" s="19"/>
      <c r="D121" s="19"/>
      <c r="E121" s="19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>
        <f t="shared" si="2"/>
        <v>1</v>
      </c>
      <c r="AI121" s="45">
        <f t="shared" si="3"/>
        <v>0</v>
      </c>
    </row>
    <row r="122" spans="1:35" x14ac:dyDescent="0.25">
      <c r="A122" s="45">
        <v>120</v>
      </c>
      <c r="B122" s="19"/>
      <c r="C122" s="19"/>
      <c r="D122" s="19"/>
      <c r="E122" s="19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>
        <f t="shared" si="2"/>
        <v>1</v>
      </c>
      <c r="AI122" s="45">
        <f t="shared" si="3"/>
        <v>0</v>
      </c>
    </row>
    <row r="123" spans="1:35" x14ac:dyDescent="0.25">
      <c r="A123" s="45">
        <v>121</v>
      </c>
      <c r="B123" s="19"/>
      <c r="C123" s="19"/>
      <c r="D123" s="19"/>
      <c r="E123" s="19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>
        <f t="shared" si="2"/>
        <v>1</v>
      </c>
      <c r="AI123" s="45">
        <f t="shared" si="3"/>
        <v>0</v>
      </c>
    </row>
    <row r="124" spans="1:35" x14ac:dyDescent="0.25">
      <c r="A124" s="45">
        <v>122</v>
      </c>
      <c r="B124" s="19"/>
      <c r="C124" s="19"/>
      <c r="D124" s="19"/>
      <c r="E124" s="19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>
        <f t="shared" si="2"/>
        <v>1</v>
      </c>
      <c r="AI124" s="45">
        <f t="shared" si="3"/>
        <v>0</v>
      </c>
    </row>
    <row r="125" spans="1:35" x14ac:dyDescent="0.25">
      <c r="A125" s="45">
        <v>123</v>
      </c>
      <c r="B125" s="19"/>
      <c r="C125" s="19"/>
      <c r="D125" s="19"/>
      <c r="E125" s="19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>
        <f t="shared" si="2"/>
        <v>1</v>
      </c>
      <c r="AI125" s="45">
        <f t="shared" si="3"/>
        <v>0</v>
      </c>
    </row>
    <row r="126" spans="1:35" x14ac:dyDescent="0.25">
      <c r="A126" s="45">
        <v>124</v>
      </c>
      <c r="B126" s="19"/>
      <c r="C126" s="19"/>
      <c r="D126" s="19"/>
      <c r="E126" s="19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>
        <f t="shared" si="2"/>
        <v>1</v>
      </c>
      <c r="AI126" s="45">
        <f t="shared" si="3"/>
        <v>0</v>
      </c>
    </row>
    <row r="127" spans="1:35" x14ac:dyDescent="0.25">
      <c r="A127" s="45">
        <v>125</v>
      </c>
      <c r="B127" s="19"/>
      <c r="C127" s="19"/>
      <c r="D127" s="19"/>
      <c r="E127" s="19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>
        <f t="shared" si="2"/>
        <v>1</v>
      </c>
      <c r="AI127" s="45">
        <f t="shared" si="3"/>
        <v>0</v>
      </c>
    </row>
    <row r="128" spans="1:35" x14ac:dyDescent="0.25">
      <c r="A128" s="45">
        <v>126</v>
      </c>
      <c r="B128" s="19"/>
      <c r="C128" s="19"/>
      <c r="D128" s="19"/>
      <c r="E128" s="19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>
        <f t="shared" si="2"/>
        <v>1</v>
      </c>
      <c r="AI128" s="45">
        <f t="shared" si="3"/>
        <v>0</v>
      </c>
    </row>
    <row r="129" spans="1:35" x14ac:dyDescent="0.25">
      <c r="A129" s="45">
        <v>127</v>
      </c>
      <c r="B129" s="19"/>
      <c r="C129" s="19"/>
      <c r="D129" s="19"/>
      <c r="E129" s="19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>
        <f t="shared" si="2"/>
        <v>1</v>
      </c>
      <c r="AI129" s="45">
        <f t="shared" si="3"/>
        <v>0</v>
      </c>
    </row>
    <row r="130" spans="1:35" x14ac:dyDescent="0.25">
      <c r="A130" s="45">
        <v>128</v>
      </c>
      <c r="B130" s="19"/>
      <c r="C130" s="19"/>
      <c r="D130" s="19"/>
      <c r="E130" s="19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>
        <f t="shared" si="2"/>
        <v>1</v>
      </c>
      <c r="AI130" s="45">
        <f t="shared" si="3"/>
        <v>0</v>
      </c>
    </row>
    <row r="131" spans="1:35" x14ac:dyDescent="0.25">
      <c r="A131" s="45">
        <v>129</v>
      </c>
      <c r="B131" s="19"/>
      <c r="C131" s="19"/>
      <c r="D131" s="19"/>
      <c r="E131" s="19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>
        <f t="shared" si="2"/>
        <v>1</v>
      </c>
      <c r="AI131" s="45">
        <f t="shared" si="3"/>
        <v>0</v>
      </c>
    </row>
    <row r="132" spans="1:35" x14ac:dyDescent="0.25">
      <c r="A132" s="45">
        <v>130</v>
      </c>
      <c r="B132" s="19"/>
      <c r="C132" s="19"/>
      <c r="D132" s="19"/>
      <c r="E132" s="19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>
        <f t="shared" ref="AH132:AH195" si="4">IF(E132=E131,1,0)</f>
        <v>1</v>
      </c>
      <c r="AI132" s="45">
        <f t="shared" ref="AI132:AI195" si="5">COUNTA(I132:AG132)</f>
        <v>0</v>
      </c>
    </row>
    <row r="133" spans="1:35" x14ac:dyDescent="0.25">
      <c r="A133" s="45">
        <v>131</v>
      </c>
      <c r="B133" s="19"/>
      <c r="C133" s="19"/>
      <c r="D133" s="19"/>
      <c r="E133" s="19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>
        <f t="shared" si="4"/>
        <v>1</v>
      </c>
      <c r="AI133" s="45">
        <f t="shared" si="5"/>
        <v>0</v>
      </c>
    </row>
    <row r="134" spans="1:35" x14ac:dyDescent="0.25">
      <c r="A134" s="45">
        <v>132</v>
      </c>
      <c r="B134" s="19"/>
      <c r="C134" s="19"/>
      <c r="D134" s="19"/>
      <c r="E134" s="19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>
        <f t="shared" si="4"/>
        <v>1</v>
      </c>
      <c r="AI134" s="45">
        <f t="shared" si="5"/>
        <v>0</v>
      </c>
    </row>
    <row r="135" spans="1:35" x14ac:dyDescent="0.25">
      <c r="A135" s="45">
        <v>133</v>
      </c>
      <c r="B135" s="19"/>
      <c r="C135" s="19"/>
      <c r="D135" s="19"/>
      <c r="E135" s="19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>
        <f t="shared" si="4"/>
        <v>1</v>
      </c>
      <c r="AI135" s="45">
        <f t="shared" si="5"/>
        <v>0</v>
      </c>
    </row>
    <row r="136" spans="1:35" x14ac:dyDescent="0.25">
      <c r="A136" s="45">
        <v>134</v>
      </c>
      <c r="B136" s="19"/>
      <c r="C136" s="19"/>
      <c r="D136" s="19"/>
      <c r="E136" s="19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>
        <f t="shared" si="4"/>
        <v>1</v>
      </c>
      <c r="AI136" s="45">
        <f t="shared" si="5"/>
        <v>0</v>
      </c>
    </row>
    <row r="137" spans="1:35" x14ac:dyDescent="0.25">
      <c r="A137" s="45">
        <v>135</v>
      </c>
      <c r="B137" s="19"/>
      <c r="C137" s="19"/>
      <c r="D137" s="19"/>
      <c r="E137" s="19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>
        <f t="shared" si="4"/>
        <v>1</v>
      </c>
      <c r="AI137" s="45">
        <f t="shared" si="5"/>
        <v>0</v>
      </c>
    </row>
    <row r="138" spans="1:35" x14ac:dyDescent="0.25">
      <c r="A138" s="45">
        <v>136</v>
      </c>
      <c r="B138" s="19"/>
      <c r="C138" s="19"/>
      <c r="D138" s="19"/>
      <c r="E138" s="19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>
        <f t="shared" si="4"/>
        <v>1</v>
      </c>
      <c r="AI138" s="45">
        <f t="shared" si="5"/>
        <v>0</v>
      </c>
    </row>
    <row r="139" spans="1:35" x14ac:dyDescent="0.25">
      <c r="A139" s="45">
        <v>137</v>
      </c>
      <c r="B139" s="19"/>
      <c r="C139" s="19"/>
      <c r="D139" s="19"/>
      <c r="E139" s="19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>
        <f t="shared" si="4"/>
        <v>1</v>
      </c>
      <c r="AI139" s="45">
        <f t="shared" si="5"/>
        <v>0</v>
      </c>
    </row>
    <row r="140" spans="1:35" x14ac:dyDescent="0.25">
      <c r="A140" s="45">
        <v>138</v>
      </c>
      <c r="B140" s="19"/>
      <c r="C140" s="19"/>
      <c r="D140" s="19"/>
      <c r="E140" s="19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>
        <f t="shared" si="4"/>
        <v>1</v>
      </c>
      <c r="AI140" s="45">
        <f t="shared" si="5"/>
        <v>0</v>
      </c>
    </row>
    <row r="141" spans="1:35" x14ac:dyDescent="0.25">
      <c r="A141" s="45">
        <v>139</v>
      </c>
      <c r="B141" s="19"/>
      <c r="C141" s="19"/>
      <c r="D141" s="19"/>
      <c r="E141" s="19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>
        <f t="shared" si="4"/>
        <v>1</v>
      </c>
      <c r="AI141" s="45">
        <f t="shared" si="5"/>
        <v>0</v>
      </c>
    </row>
    <row r="142" spans="1:35" x14ac:dyDescent="0.25">
      <c r="A142" s="45">
        <v>140</v>
      </c>
      <c r="B142" s="19"/>
      <c r="C142" s="19"/>
      <c r="D142" s="19"/>
      <c r="E142" s="19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>
        <f t="shared" si="4"/>
        <v>1</v>
      </c>
      <c r="AI142" s="45">
        <f t="shared" si="5"/>
        <v>0</v>
      </c>
    </row>
    <row r="143" spans="1:35" x14ac:dyDescent="0.25">
      <c r="A143" s="45">
        <v>141</v>
      </c>
      <c r="B143" s="19"/>
      <c r="C143" s="19"/>
      <c r="D143" s="19"/>
      <c r="E143" s="19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>
        <f t="shared" si="4"/>
        <v>1</v>
      </c>
      <c r="AI143" s="45">
        <f t="shared" si="5"/>
        <v>0</v>
      </c>
    </row>
    <row r="144" spans="1:35" x14ac:dyDescent="0.25">
      <c r="A144" s="45">
        <v>142</v>
      </c>
      <c r="B144" s="19"/>
      <c r="C144" s="19"/>
      <c r="D144" s="19"/>
      <c r="E144" s="19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>
        <f t="shared" si="4"/>
        <v>1</v>
      </c>
      <c r="AI144" s="45">
        <f t="shared" si="5"/>
        <v>0</v>
      </c>
    </row>
    <row r="145" spans="1:35" x14ac:dyDescent="0.25">
      <c r="A145" s="45">
        <v>143</v>
      </c>
      <c r="B145" s="19"/>
      <c r="C145" s="19"/>
      <c r="D145" s="19"/>
      <c r="E145" s="19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>
        <f t="shared" si="4"/>
        <v>1</v>
      </c>
      <c r="AI145" s="45">
        <f t="shared" si="5"/>
        <v>0</v>
      </c>
    </row>
    <row r="146" spans="1:35" x14ac:dyDescent="0.25">
      <c r="A146" s="45">
        <v>144</v>
      </c>
      <c r="B146" s="19"/>
      <c r="C146" s="19"/>
      <c r="D146" s="19"/>
      <c r="E146" s="19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>
        <f t="shared" si="4"/>
        <v>1</v>
      </c>
      <c r="AI146" s="45">
        <f t="shared" si="5"/>
        <v>0</v>
      </c>
    </row>
    <row r="147" spans="1:35" x14ac:dyDescent="0.25">
      <c r="A147" s="45">
        <v>145</v>
      </c>
      <c r="B147" s="19"/>
      <c r="C147" s="19"/>
      <c r="D147" s="19"/>
      <c r="E147" s="19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>
        <f t="shared" si="4"/>
        <v>1</v>
      </c>
      <c r="AI147" s="45">
        <f t="shared" si="5"/>
        <v>0</v>
      </c>
    </row>
    <row r="148" spans="1:35" x14ac:dyDescent="0.25">
      <c r="A148" s="45">
        <v>146</v>
      </c>
      <c r="B148" s="19"/>
      <c r="C148" s="19"/>
      <c r="D148" s="19"/>
      <c r="E148" s="19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>
        <f t="shared" si="4"/>
        <v>1</v>
      </c>
      <c r="AI148" s="45">
        <f t="shared" si="5"/>
        <v>0</v>
      </c>
    </row>
    <row r="149" spans="1:35" x14ac:dyDescent="0.25">
      <c r="A149" s="45">
        <v>147</v>
      </c>
      <c r="B149" s="19"/>
      <c r="C149" s="19"/>
      <c r="D149" s="19"/>
      <c r="E149" s="19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>
        <f t="shared" si="4"/>
        <v>1</v>
      </c>
      <c r="AI149" s="45">
        <f t="shared" si="5"/>
        <v>0</v>
      </c>
    </row>
    <row r="150" spans="1:35" x14ac:dyDescent="0.25">
      <c r="A150" s="45">
        <v>148</v>
      </c>
      <c r="B150" s="19"/>
      <c r="C150" s="19"/>
      <c r="D150" s="19"/>
      <c r="E150" s="19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>
        <f t="shared" si="4"/>
        <v>1</v>
      </c>
      <c r="AI150" s="45">
        <f t="shared" si="5"/>
        <v>0</v>
      </c>
    </row>
    <row r="151" spans="1:35" x14ac:dyDescent="0.25">
      <c r="A151" s="45">
        <v>149</v>
      </c>
      <c r="B151" s="19"/>
      <c r="C151" s="19"/>
      <c r="D151" s="19"/>
      <c r="E151" s="19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>
        <f t="shared" si="4"/>
        <v>1</v>
      </c>
      <c r="AI151" s="45">
        <f t="shared" si="5"/>
        <v>0</v>
      </c>
    </row>
    <row r="152" spans="1:35" x14ac:dyDescent="0.25">
      <c r="A152" s="45">
        <v>150</v>
      </c>
      <c r="B152" s="19"/>
      <c r="C152" s="19"/>
      <c r="D152" s="19"/>
      <c r="E152" s="19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>
        <f t="shared" si="4"/>
        <v>1</v>
      </c>
      <c r="AI152" s="45">
        <f t="shared" si="5"/>
        <v>0</v>
      </c>
    </row>
    <row r="153" spans="1:35" x14ac:dyDescent="0.25">
      <c r="A153" s="45">
        <v>151</v>
      </c>
      <c r="B153" s="19"/>
      <c r="C153" s="19"/>
      <c r="D153" s="19"/>
      <c r="E153" s="19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>
        <f t="shared" si="4"/>
        <v>1</v>
      </c>
      <c r="AI153" s="45">
        <f t="shared" si="5"/>
        <v>0</v>
      </c>
    </row>
    <row r="154" spans="1:35" x14ac:dyDescent="0.25">
      <c r="A154" s="45">
        <v>152</v>
      </c>
      <c r="B154" s="19"/>
      <c r="C154" s="19"/>
      <c r="D154" s="19"/>
      <c r="E154" s="19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>
        <f t="shared" si="4"/>
        <v>1</v>
      </c>
      <c r="AI154" s="45">
        <f t="shared" si="5"/>
        <v>0</v>
      </c>
    </row>
    <row r="155" spans="1:35" x14ac:dyDescent="0.25">
      <c r="A155" s="45">
        <v>153</v>
      </c>
      <c r="B155" s="19"/>
      <c r="C155" s="19"/>
      <c r="D155" s="19"/>
      <c r="E155" s="19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>
        <f t="shared" si="4"/>
        <v>1</v>
      </c>
      <c r="AI155" s="45">
        <f t="shared" si="5"/>
        <v>0</v>
      </c>
    </row>
    <row r="156" spans="1:35" x14ac:dyDescent="0.25">
      <c r="A156" s="45">
        <v>154</v>
      </c>
      <c r="B156" s="19"/>
      <c r="C156" s="19"/>
      <c r="D156" s="19"/>
      <c r="E156" s="19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>
        <f t="shared" si="4"/>
        <v>1</v>
      </c>
      <c r="AI156" s="45">
        <f t="shared" si="5"/>
        <v>0</v>
      </c>
    </row>
    <row r="157" spans="1:35" x14ac:dyDescent="0.25">
      <c r="A157" s="45">
        <v>155</v>
      </c>
      <c r="B157" s="19"/>
      <c r="C157" s="19"/>
      <c r="D157" s="19"/>
      <c r="E157" s="19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>
        <f t="shared" si="4"/>
        <v>1</v>
      </c>
      <c r="AI157" s="45">
        <f t="shared" si="5"/>
        <v>0</v>
      </c>
    </row>
    <row r="158" spans="1:35" x14ac:dyDescent="0.25">
      <c r="A158" s="45">
        <v>156</v>
      </c>
      <c r="B158" s="19"/>
      <c r="C158" s="19"/>
      <c r="D158" s="19"/>
      <c r="E158" s="19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>
        <f t="shared" si="4"/>
        <v>1</v>
      </c>
      <c r="AI158" s="45">
        <f t="shared" si="5"/>
        <v>0</v>
      </c>
    </row>
    <row r="159" spans="1:35" x14ac:dyDescent="0.25">
      <c r="A159" s="45">
        <v>157</v>
      </c>
      <c r="B159" s="19"/>
      <c r="C159" s="19"/>
      <c r="D159" s="19"/>
      <c r="E159" s="19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>
        <f t="shared" si="4"/>
        <v>1</v>
      </c>
      <c r="AI159" s="45">
        <f t="shared" si="5"/>
        <v>0</v>
      </c>
    </row>
    <row r="160" spans="1:35" x14ac:dyDescent="0.25">
      <c r="A160" s="45">
        <v>158</v>
      </c>
      <c r="B160" s="19"/>
      <c r="C160" s="19"/>
      <c r="D160" s="19"/>
      <c r="E160" s="19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>
        <f t="shared" si="4"/>
        <v>1</v>
      </c>
      <c r="AI160" s="45">
        <f t="shared" si="5"/>
        <v>0</v>
      </c>
    </row>
    <row r="161" spans="1:35" x14ac:dyDescent="0.25">
      <c r="A161" s="45">
        <v>159</v>
      </c>
      <c r="B161" s="19"/>
      <c r="C161" s="19"/>
      <c r="D161" s="19"/>
      <c r="E161" s="19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>
        <f t="shared" si="4"/>
        <v>1</v>
      </c>
      <c r="AI161" s="45">
        <f t="shared" si="5"/>
        <v>0</v>
      </c>
    </row>
    <row r="162" spans="1:35" x14ac:dyDescent="0.25">
      <c r="A162" s="45">
        <v>160</v>
      </c>
      <c r="B162" s="19"/>
      <c r="C162" s="19"/>
      <c r="D162" s="19"/>
      <c r="E162" s="19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>
        <f t="shared" si="4"/>
        <v>1</v>
      </c>
      <c r="AI162" s="45">
        <f t="shared" si="5"/>
        <v>0</v>
      </c>
    </row>
    <row r="163" spans="1:35" x14ac:dyDescent="0.25">
      <c r="A163" s="45">
        <v>161</v>
      </c>
      <c r="B163" s="19"/>
      <c r="C163" s="19"/>
      <c r="D163" s="19"/>
      <c r="E163" s="19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>
        <f t="shared" si="4"/>
        <v>1</v>
      </c>
      <c r="AI163" s="45">
        <f t="shared" si="5"/>
        <v>0</v>
      </c>
    </row>
    <row r="164" spans="1:35" x14ac:dyDescent="0.25">
      <c r="A164" s="45">
        <v>162</v>
      </c>
      <c r="B164" s="90"/>
      <c r="C164" s="19"/>
      <c r="D164" s="19"/>
      <c r="E164" s="19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>
        <f t="shared" si="4"/>
        <v>1</v>
      </c>
      <c r="AI164" s="45">
        <f t="shared" si="5"/>
        <v>0</v>
      </c>
    </row>
    <row r="165" spans="1:35" x14ac:dyDescent="0.25">
      <c r="A165" s="45">
        <v>163</v>
      </c>
      <c r="B165" s="19"/>
      <c r="C165" s="19"/>
      <c r="D165" s="19"/>
      <c r="E165" s="19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>
        <f t="shared" si="4"/>
        <v>1</v>
      </c>
      <c r="AI165" s="45">
        <f t="shared" si="5"/>
        <v>0</v>
      </c>
    </row>
    <row r="166" spans="1:35" x14ac:dyDescent="0.25">
      <c r="A166" s="45">
        <v>164</v>
      </c>
      <c r="B166" s="19"/>
      <c r="C166" s="19"/>
      <c r="D166" s="19"/>
      <c r="E166" s="19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>
        <f t="shared" si="4"/>
        <v>1</v>
      </c>
      <c r="AI166" s="45">
        <f t="shared" si="5"/>
        <v>0</v>
      </c>
    </row>
    <row r="167" spans="1:35" x14ac:dyDescent="0.25">
      <c r="A167" s="45">
        <v>165</v>
      </c>
      <c r="B167" s="19"/>
      <c r="C167" s="19"/>
      <c r="D167" s="19"/>
      <c r="E167" s="19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>
        <f t="shared" si="4"/>
        <v>1</v>
      </c>
      <c r="AI167" s="45">
        <f t="shared" si="5"/>
        <v>0</v>
      </c>
    </row>
    <row r="168" spans="1:35" x14ac:dyDescent="0.25">
      <c r="A168" s="45">
        <v>166</v>
      </c>
      <c r="B168" s="19"/>
      <c r="C168" s="19"/>
      <c r="D168" s="19"/>
      <c r="E168" s="19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>
        <f t="shared" si="4"/>
        <v>1</v>
      </c>
      <c r="AI168" s="45">
        <f t="shared" si="5"/>
        <v>0</v>
      </c>
    </row>
    <row r="169" spans="1:35" x14ac:dyDescent="0.25">
      <c r="A169" s="45">
        <v>167</v>
      </c>
      <c r="B169" s="19"/>
      <c r="C169" s="19"/>
      <c r="D169" s="19"/>
      <c r="E169" s="19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>
        <f t="shared" si="4"/>
        <v>1</v>
      </c>
      <c r="AI169" s="45">
        <f t="shared" si="5"/>
        <v>0</v>
      </c>
    </row>
    <row r="170" spans="1:35" x14ac:dyDescent="0.25">
      <c r="A170" s="45">
        <v>168</v>
      </c>
      <c r="B170" s="19"/>
      <c r="C170" s="19"/>
      <c r="D170" s="19"/>
      <c r="E170" s="19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>
        <f t="shared" si="4"/>
        <v>1</v>
      </c>
      <c r="AI170" s="45">
        <f t="shared" si="5"/>
        <v>0</v>
      </c>
    </row>
    <row r="171" spans="1:35" x14ac:dyDescent="0.25">
      <c r="A171" s="45">
        <v>169</v>
      </c>
      <c r="B171" s="19"/>
      <c r="C171" s="19"/>
      <c r="D171" s="19"/>
      <c r="E171" s="19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>
        <f t="shared" si="4"/>
        <v>1</v>
      </c>
      <c r="AI171" s="45">
        <f t="shared" si="5"/>
        <v>0</v>
      </c>
    </row>
    <row r="172" spans="1:35" x14ac:dyDescent="0.25">
      <c r="A172" s="45">
        <v>170</v>
      </c>
      <c r="B172" s="19"/>
      <c r="C172" s="19"/>
      <c r="D172" s="19"/>
      <c r="E172" s="19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>
        <f t="shared" si="4"/>
        <v>1</v>
      </c>
      <c r="AI172" s="45">
        <f t="shared" si="5"/>
        <v>0</v>
      </c>
    </row>
    <row r="173" spans="1:35" x14ac:dyDescent="0.25">
      <c r="A173" s="45">
        <v>171</v>
      </c>
      <c r="B173" s="19"/>
      <c r="C173" s="19"/>
      <c r="D173" s="19"/>
      <c r="E173" s="19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>
        <f t="shared" si="4"/>
        <v>1</v>
      </c>
      <c r="AI173" s="45">
        <f t="shared" si="5"/>
        <v>0</v>
      </c>
    </row>
    <row r="174" spans="1:35" x14ac:dyDescent="0.25">
      <c r="A174" s="45">
        <v>172</v>
      </c>
      <c r="B174" s="19"/>
      <c r="C174" s="19"/>
      <c r="D174" s="19"/>
      <c r="E174" s="19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>
        <f t="shared" si="4"/>
        <v>1</v>
      </c>
      <c r="AI174" s="45">
        <f t="shared" si="5"/>
        <v>0</v>
      </c>
    </row>
    <row r="175" spans="1:35" x14ac:dyDescent="0.25">
      <c r="A175" s="45">
        <v>173</v>
      </c>
      <c r="B175" s="19"/>
      <c r="C175" s="19"/>
      <c r="D175" s="19"/>
      <c r="E175" s="19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>
        <f t="shared" si="4"/>
        <v>1</v>
      </c>
      <c r="AI175" s="45">
        <f t="shared" si="5"/>
        <v>0</v>
      </c>
    </row>
    <row r="176" spans="1:35" x14ac:dyDescent="0.25">
      <c r="A176" s="45">
        <v>174</v>
      </c>
      <c r="B176" s="19"/>
      <c r="C176" s="19"/>
      <c r="D176" s="19"/>
      <c r="E176" s="19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>
        <f t="shared" si="4"/>
        <v>1</v>
      </c>
      <c r="AI176" s="45">
        <f t="shared" si="5"/>
        <v>0</v>
      </c>
    </row>
    <row r="177" spans="1:35" x14ac:dyDescent="0.25">
      <c r="A177" s="45">
        <v>175</v>
      </c>
      <c r="B177" s="19"/>
      <c r="C177" s="19"/>
      <c r="D177" s="19"/>
      <c r="E177" s="19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>
        <f t="shared" si="4"/>
        <v>1</v>
      </c>
      <c r="AI177" s="45">
        <f t="shared" si="5"/>
        <v>0</v>
      </c>
    </row>
    <row r="178" spans="1:35" x14ac:dyDescent="0.25">
      <c r="A178" s="45">
        <v>176</v>
      </c>
      <c r="B178" s="19"/>
      <c r="C178" s="19"/>
      <c r="D178" s="19"/>
      <c r="E178" s="19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>
        <f t="shared" si="4"/>
        <v>1</v>
      </c>
      <c r="AI178" s="45">
        <f t="shared" si="5"/>
        <v>0</v>
      </c>
    </row>
    <row r="179" spans="1:35" x14ac:dyDescent="0.25">
      <c r="A179" s="45">
        <v>177</v>
      </c>
      <c r="B179" s="19"/>
      <c r="C179" s="19"/>
      <c r="D179" s="19"/>
      <c r="E179" s="19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>
        <f t="shared" si="4"/>
        <v>1</v>
      </c>
      <c r="AI179" s="45">
        <f t="shared" si="5"/>
        <v>0</v>
      </c>
    </row>
    <row r="180" spans="1:35" x14ac:dyDescent="0.25">
      <c r="A180" s="45">
        <v>178</v>
      </c>
      <c r="B180" s="19"/>
      <c r="C180" s="19"/>
      <c r="D180" s="19"/>
      <c r="E180" s="19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>
        <f t="shared" si="4"/>
        <v>1</v>
      </c>
      <c r="AI180" s="45">
        <f t="shared" si="5"/>
        <v>0</v>
      </c>
    </row>
    <row r="181" spans="1:35" x14ac:dyDescent="0.25">
      <c r="A181" s="45">
        <v>179</v>
      </c>
      <c r="B181" s="19"/>
      <c r="C181" s="19"/>
      <c r="D181" s="19"/>
      <c r="E181" s="19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>
        <f t="shared" si="4"/>
        <v>1</v>
      </c>
      <c r="AI181" s="45">
        <f t="shared" si="5"/>
        <v>0</v>
      </c>
    </row>
    <row r="182" spans="1:35" x14ac:dyDescent="0.25">
      <c r="A182" s="45">
        <v>180</v>
      </c>
      <c r="B182" s="19"/>
      <c r="C182" s="19"/>
      <c r="D182" s="19"/>
      <c r="E182" s="19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>
        <f t="shared" si="4"/>
        <v>1</v>
      </c>
      <c r="AI182" s="45">
        <f t="shared" si="5"/>
        <v>0</v>
      </c>
    </row>
    <row r="183" spans="1:35" x14ac:dyDescent="0.25">
      <c r="A183" s="45">
        <v>181</v>
      </c>
      <c r="B183" s="19"/>
      <c r="C183" s="19"/>
      <c r="D183" s="19"/>
      <c r="E183" s="19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>
        <f t="shared" si="4"/>
        <v>1</v>
      </c>
      <c r="AI183" s="45">
        <f t="shared" si="5"/>
        <v>0</v>
      </c>
    </row>
    <row r="184" spans="1:35" x14ac:dyDescent="0.25">
      <c r="A184" s="45">
        <v>182</v>
      </c>
      <c r="B184" s="19"/>
      <c r="C184" s="19"/>
      <c r="D184" s="19"/>
      <c r="E184" s="19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>
        <f t="shared" si="4"/>
        <v>1</v>
      </c>
      <c r="AI184" s="45">
        <f t="shared" si="5"/>
        <v>0</v>
      </c>
    </row>
    <row r="185" spans="1:35" x14ac:dyDescent="0.25">
      <c r="A185" s="45">
        <v>183</v>
      </c>
      <c r="B185" s="19"/>
      <c r="C185" s="19"/>
      <c r="D185" s="19"/>
      <c r="E185" s="19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>
        <f t="shared" si="4"/>
        <v>1</v>
      </c>
      <c r="AI185" s="45">
        <f t="shared" si="5"/>
        <v>0</v>
      </c>
    </row>
    <row r="186" spans="1:35" x14ac:dyDescent="0.25">
      <c r="A186" s="45">
        <v>184</v>
      </c>
      <c r="B186" s="19"/>
      <c r="C186" s="19"/>
      <c r="D186" s="19"/>
      <c r="E186" s="19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>
        <f t="shared" si="4"/>
        <v>1</v>
      </c>
      <c r="AI186" s="45">
        <f t="shared" si="5"/>
        <v>0</v>
      </c>
    </row>
    <row r="187" spans="1:35" x14ac:dyDescent="0.25">
      <c r="A187" s="45">
        <v>185</v>
      </c>
      <c r="B187" s="19"/>
      <c r="C187" s="19"/>
      <c r="D187" s="19"/>
      <c r="E187" s="19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>
        <f t="shared" si="4"/>
        <v>1</v>
      </c>
      <c r="AI187" s="45">
        <f t="shared" si="5"/>
        <v>0</v>
      </c>
    </row>
    <row r="188" spans="1:35" x14ac:dyDescent="0.25">
      <c r="A188" s="45">
        <v>186</v>
      </c>
      <c r="B188" s="19"/>
      <c r="C188" s="19"/>
      <c r="D188" s="19"/>
      <c r="E188" s="19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>
        <f t="shared" si="4"/>
        <v>1</v>
      </c>
      <c r="AI188" s="45">
        <f t="shared" si="5"/>
        <v>0</v>
      </c>
    </row>
    <row r="189" spans="1:35" x14ac:dyDescent="0.25">
      <c r="A189" s="45">
        <v>187</v>
      </c>
      <c r="B189" s="19"/>
      <c r="C189" s="19"/>
      <c r="D189" s="19"/>
      <c r="E189" s="19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>
        <f t="shared" si="4"/>
        <v>1</v>
      </c>
      <c r="AI189" s="45">
        <f t="shared" si="5"/>
        <v>0</v>
      </c>
    </row>
    <row r="190" spans="1:35" x14ac:dyDescent="0.25">
      <c r="A190" s="45">
        <v>188</v>
      </c>
      <c r="B190" s="19"/>
      <c r="C190" s="19"/>
      <c r="D190" s="19"/>
      <c r="E190" s="19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>
        <f t="shared" si="4"/>
        <v>1</v>
      </c>
      <c r="AI190" s="45">
        <f t="shared" si="5"/>
        <v>0</v>
      </c>
    </row>
    <row r="191" spans="1:35" x14ac:dyDescent="0.25">
      <c r="A191" s="45">
        <v>189</v>
      </c>
      <c r="B191" s="19"/>
      <c r="C191" s="19"/>
      <c r="D191" s="19"/>
      <c r="E191" s="19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>
        <f t="shared" si="4"/>
        <v>1</v>
      </c>
      <c r="AI191" s="45">
        <f t="shared" si="5"/>
        <v>0</v>
      </c>
    </row>
    <row r="192" spans="1:35" x14ac:dyDescent="0.25">
      <c r="A192" s="45">
        <v>190</v>
      </c>
      <c r="B192" s="19"/>
      <c r="C192" s="19"/>
      <c r="D192" s="19"/>
      <c r="E192" s="19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>
        <f t="shared" si="4"/>
        <v>1</v>
      </c>
      <c r="AI192" s="45">
        <f t="shared" si="5"/>
        <v>0</v>
      </c>
    </row>
    <row r="193" spans="1:35" x14ac:dyDescent="0.25">
      <c r="A193" s="45">
        <v>191</v>
      </c>
      <c r="B193" s="19"/>
      <c r="C193" s="19"/>
      <c r="D193" s="19"/>
      <c r="E193" s="19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>
        <f t="shared" si="4"/>
        <v>1</v>
      </c>
      <c r="AI193" s="45">
        <f t="shared" si="5"/>
        <v>0</v>
      </c>
    </row>
    <row r="194" spans="1:35" x14ac:dyDescent="0.25">
      <c r="A194" s="45">
        <v>192</v>
      </c>
      <c r="B194" s="19"/>
      <c r="C194" s="19"/>
      <c r="D194" s="19"/>
      <c r="E194" s="19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>
        <f t="shared" si="4"/>
        <v>1</v>
      </c>
      <c r="AI194" s="45">
        <f t="shared" si="5"/>
        <v>0</v>
      </c>
    </row>
    <row r="195" spans="1:35" x14ac:dyDescent="0.25">
      <c r="A195" s="45">
        <v>193</v>
      </c>
      <c r="B195" s="19"/>
      <c r="C195" s="19"/>
      <c r="D195" s="19"/>
      <c r="E195" s="19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>
        <f t="shared" si="4"/>
        <v>1</v>
      </c>
      <c r="AI195" s="45">
        <f t="shared" si="5"/>
        <v>0</v>
      </c>
    </row>
    <row r="196" spans="1:35" x14ac:dyDescent="0.25">
      <c r="A196" s="45">
        <v>194</v>
      </c>
      <c r="B196" s="19"/>
      <c r="C196" s="19"/>
      <c r="D196" s="19"/>
      <c r="E196" s="19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>
        <f t="shared" ref="AH196:AH259" si="6">IF(E196=E195,1,0)</f>
        <v>1</v>
      </c>
      <c r="AI196" s="45">
        <f t="shared" ref="AI196:AI259" si="7">COUNTA(I196:AG196)</f>
        <v>0</v>
      </c>
    </row>
    <row r="197" spans="1:35" x14ac:dyDescent="0.25">
      <c r="A197" s="45">
        <v>195</v>
      </c>
      <c r="B197" s="19"/>
      <c r="C197" s="19"/>
      <c r="D197" s="19"/>
      <c r="E197" s="19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>
        <f t="shared" si="6"/>
        <v>1</v>
      </c>
      <c r="AI197" s="45">
        <f t="shared" si="7"/>
        <v>0</v>
      </c>
    </row>
    <row r="198" spans="1:35" x14ac:dyDescent="0.25">
      <c r="A198" s="45">
        <v>196</v>
      </c>
      <c r="B198" s="19"/>
      <c r="C198" s="19"/>
      <c r="D198" s="19"/>
      <c r="E198" s="19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>
        <f t="shared" si="6"/>
        <v>1</v>
      </c>
      <c r="AI198" s="45">
        <f t="shared" si="7"/>
        <v>0</v>
      </c>
    </row>
    <row r="199" spans="1:35" x14ac:dyDescent="0.25">
      <c r="A199" s="45">
        <v>197</v>
      </c>
      <c r="B199" s="19"/>
      <c r="C199" s="19"/>
      <c r="D199" s="19"/>
      <c r="E199" s="19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>
        <f t="shared" si="6"/>
        <v>1</v>
      </c>
      <c r="AI199" s="45">
        <f t="shared" si="7"/>
        <v>0</v>
      </c>
    </row>
    <row r="200" spans="1:35" x14ac:dyDescent="0.25">
      <c r="A200" s="45">
        <v>198</v>
      </c>
      <c r="B200" s="19"/>
      <c r="C200" s="19"/>
      <c r="D200" s="19"/>
      <c r="E200" s="19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>
        <f t="shared" si="6"/>
        <v>1</v>
      </c>
      <c r="AI200" s="45">
        <f t="shared" si="7"/>
        <v>0</v>
      </c>
    </row>
    <row r="201" spans="1:35" x14ac:dyDescent="0.25">
      <c r="A201" s="45">
        <v>199</v>
      </c>
      <c r="B201" s="19"/>
      <c r="C201" s="19"/>
      <c r="D201" s="19"/>
      <c r="E201" s="19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>
        <f t="shared" si="6"/>
        <v>1</v>
      </c>
      <c r="AI201" s="45">
        <f t="shared" si="7"/>
        <v>0</v>
      </c>
    </row>
    <row r="202" spans="1:35" x14ac:dyDescent="0.25">
      <c r="A202" s="45">
        <v>200</v>
      </c>
      <c r="B202" s="19"/>
      <c r="C202" s="19"/>
      <c r="D202" s="19"/>
      <c r="E202" s="19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>
        <f t="shared" si="6"/>
        <v>1</v>
      </c>
      <c r="AI202" s="45">
        <f t="shared" si="7"/>
        <v>0</v>
      </c>
    </row>
    <row r="203" spans="1:35" x14ac:dyDescent="0.25">
      <c r="A203" s="45">
        <v>201</v>
      </c>
      <c r="B203" s="19"/>
      <c r="C203" s="19"/>
      <c r="D203" s="19"/>
      <c r="E203" s="19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>
        <f t="shared" si="6"/>
        <v>1</v>
      </c>
      <c r="AI203" s="45">
        <f t="shared" si="7"/>
        <v>0</v>
      </c>
    </row>
    <row r="204" spans="1:35" x14ac:dyDescent="0.25">
      <c r="A204" s="45">
        <v>202</v>
      </c>
      <c r="B204" s="19"/>
      <c r="C204" s="19"/>
      <c r="D204" s="19"/>
      <c r="E204" s="19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>
        <f t="shared" si="6"/>
        <v>1</v>
      </c>
      <c r="AI204" s="45">
        <f t="shared" si="7"/>
        <v>0</v>
      </c>
    </row>
    <row r="205" spans="1:35" x14ac:dyDescent="0.25">
      <c r="A205" s="45">
        <v>203</v>
      </c>
      <c r="B205" s="19"/>
      <c r="C205" s="19"/>
      <c r="D205" s="19"/>
      <c r="E205" s="19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>
        <f t="shared" si="6"/>
        <v>1</v>
      </c>
      <c r="AI205" s="45">
        <f t="shared" si="7"/>
        <v>0</v>
      </c>
    </row>
    <row r="206" spans="1:35" x14ac:dyDescent="0.25">
      <c r="A206" s="45">
        <v>204</v>
      </c>
      <c r="B206" s="19"/>
      <c r="C206" s="19"/>
      <c r="D206" s="19"/>
      <c r="E206" s="19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>
        <f t="shared" si="6"/>
        <v>1</v>
      </c>
      <c r="AI206" s="45">
        <f t="shared" si="7"/>
        <v>0</v>
      </c>
    </row>
    <row r="207" spans="1:35" x14ac:dyDescent="0.25">
      <c r="A207" s="45">
        <v>205</v>
      </c>
      <c r="B207" s="19"/>
      <c r="C207" s="19"/>
      <c r="D207" s="19"/>
      <c r="E207" s="19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>
        <f t="shared" si="6"/>
        <v>1</v>
      </c>
      <c r="AI207" s="45">
        <f t="shared" si="7"/>
        <v>0</v>
      </c>
    </row>
    <row r="208" spans="1:35" x14ac:dyDescent="0.25">
      <c r="A208" s="45">
        <v>206</v>
      </c>
      <c r="B208" s="19"/>
      <c r="C208" s="19"/>
      <c r="D208" s="19"/>
      <c r="E208" s="19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>
        <f t="shared" si="6"/>
        <v>1</v>
      </c>
      <c r="AI208" s="45">
        <f t="shared" si="7"/>
        <v>0</v>
      </c>
    </row>
    <row r="209" spans="1:35" x14ac:dyDescent="0.25">
      <c r="A209" s="45">
        <v>207</v>
      </c>
      <c r="B209" s="19"/>
      <c r="C209" s="19"/>
      <c r="D209" s="19"/>
      <c r="E209" s="19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>
        <f t="shared" si="6"/>
        <v>1</v>
      </c>
      <c r="AI209" s="45">
        <f t="shared" si="7"/>
        <v>0</v>
      </c>
    </row>
    <row r="210" spans="1:35" x14ac:dyDescent="0.25">
      <c r="A210" s="45">
        <v>208</v>
      </c>
      <c r="B210" s="19"/>
      <c r="C210" s="19"/>
      <c r="D210" s="19"/>
      <c r="E210" s="19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>
        <f t="shared" si="6"/>
        <v>1</v>
      </c>
      <c r="AI210" s="45">
        <f t="shared" si="7"/>
        <v>0</v>
      </c>
    </row>
    <row r="211" spans="1:35" x14ac:dyDescent="0.25">
      <c r="A211" s="45">
        <v>209</v>
      </c>
      <c r="B211" s="19"/>
      <c r="C211" s="19"/>
      <c r="D211" s="19"/>
      <c r="E211" s="19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>
        <f t="shared" si="6"/>
        <v>1</v>
      </c>
      <c r="AI211" s="45">
        <f t="shared" si="7"/>
        <v>0</v>
      </c>
    </row>
    <row r="212" spans="1:35" x14ac:dyDescent="0.25">
      <c r="A212" s="45">
        <v>210</v>
      </c>
      <c r="B212" s="19"/>
      <c r="C212" s="19"/>
      <c r="D212" s="19"/>
      <c r="E212" s="19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>
        <f t="shared" si="6"/>
        <v>1</v>
      </c>
      <c r="AI212" s="45">
        <f t="shared" si="7"/>
        <v>0</v>
      </c>
    </row>
    <row r="213" spans="1:35" x14ac:dyDescent="0.25">
      <c r="A213" s="45">
        <v>211</v>
      </c>
      <c r="B213" s="19"/>
      <c r="C213" s="19"/>
      <c r="D213" s="19"/>
      <c r="E213" s="19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>
        <f t="shared" si="6"/>
        <v>1</v>
      </c>
      <c r="AI213" s="45">
        <f t="shared" si="7"/>
        <v>0</v>
      </c>
    </row>
    <row r="214" spans="1:35" x14ac:dyDescent="0.25">
      <c r="A214" s="45">
        <v>212</v>
      </c>
      <c r="B214" s="19"/>
      <c r="C214" s="19"/>
      <c r="D214" s="19"/>
      <c r="E214" s="19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>
        <f t="shared" si="6"/>
        <v>1</v>
      </c>
      <c r="AI214" s="45">
        <f t="shared" si="7"/>
        <v>0</v>
      </c>
    </row>
    <row r="215" spans="1:35" x14ac:dyDescent="0.25">
      <c r="A215" s="45">
        <v>213</v>
      </c>
      <c r="B215" s="19"/>
      <c r="C215" s="19"/>
      <c r="D215" s="19"/>
      <c r="E215" s="19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>
        <f t="shared" si="6"/>
        <v>1</v>
      </c>
      <c r="AI215" s="45">
        <f t="shared" si="7"/>
        <v>0</v>
      </c>
    </row>
    <row r="216" spans="1:35" x14ac:dyDescent="0.25">
      <c r="A216" s="45">
        <v>214</v>
      </c>
      <c r="B216" s="19"/>
      <c r="C216" s="19"/>
      <c r="D216" s="19"/>
      <c r="E216" s="19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>
        <f t="shared" si="6"/>
        <v>1</v>
      </c>
      <c r="AI216" s="45">
        <f t="shared" si="7"/>
        <v>0</v>
      </c>
    </row>
    <row r="217" spans="1:35" x14ac:dyDescent="0.25">
      <c r="A217" s="45">
        <v>215</v>
      </c>
      <c r="B217" s="19"/>
      <c r="C217" s="19"/>
      <c r="D217" s="19"/>
      <c r="E217" s="19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>
        <f t="shared" si="6"/>
        <v>1</v>
      </c>
      <c r="AI217" s="45">
        <f t="shared" si="7"/>
        <v>0</v>
      </c>
    </row>
    <row r="218" spans="1:35" x14ac:dyDescent="0.25">
      <c r="A218" s="45">
        <v>216</v>
      </c>
      <c r="B218" s="19"/>
      <c r="C218" s="19"/>
      <c r="D218" s="19"/>
      <c r="E218" s="19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>
        <f t="shared" si="6"/>
        <v>1</v>
      </c>
      <c r="AI218" s="45">
        <f t="shared" si="7"/>
        <v>0</v>
      </c>
    </row>
    <row r="219" spans="1:35" x14ac:dyDescent="0.25">
      <c r="A219" s="45">
        <v>217</v>
      </c>
      <c r="B219" s="19"/>
      <c r="C219" s="19"/>
      <c r="D219" s="19"/>
      <c r="E219" s="19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>
        <f t="shared" si="6"/>
        <v>1</v>
      </c>
      <c r="AI219" s="45">
        <f t="shared" si="7"/>
        <v>0</v>
      </c>
    </row>
    <row r="220" spans="1:35" x14ac:dyDescent="0.25">
      <c r="A220" s="45">
        <v>218</v>
      </c>
      <c r="B220" s="19"/>
      <c r="C220" s="19"/>
      <c r="D220" s="19"/>
      <c r="E220" s="19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>
        <f t="shared" si="6"/>
        <v>1</v>
      </c>
      <c r="AI220" s="45">
        <f t="shared" si="7"/>
        <v>0</v>
      </c>
    </row>
    <row r="221" spans="1:35" x14ac:dyDescent="0.25">
      <c r="A221" s="45">
        <v>219</v>
      </c>
      <c r="B221" s="19"/>
      <c r="C221" s="19"/>
      <c r="D221" s="19"/>
      <c r="E221" s="19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>
        <f t="shared" si="6"/>
        <v>1</v>
      </c>
      <c r="AI221" s="45">
        <f t="shared" si="7"/>
        <v>0</v>
      </c>
    </row>
    <row r="222" spans="1:35" x14ac:dyDescent="0.25">
      <c r="A222" s="45">
        <v>220</v>
      </c>
      <c r="B222" s="19"/>
      <c r="C222" s="19"/>
      <c r="D222" s="19"/>
      <c r="E222" s="19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>
        <f t="shared" si="6"/>
        <v>1</v>
      </c>
      <c r="AI222" s="45">
        <f t="shared" si="7"/>
        <v>0</v>
      </c>
    </row>
    <row r="223" spans="1:35" x14ac:dyDescent="0.25">
      <c r="A223" s="45">
        <v>221</v>
      </c>
      <c r="B223" s="19"/>
      <c r="C223" s="19"/>
      <c r="D223" s="19"/>
      <c r="E223" s="19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>
        <f t="shared" si="6"/>
        <v>1</v>
      </c>
      <c r="AI223" s="45">
        <f t="shared" si="7"/>
        <v>0</v>
      </c>
    </row>
    <row r="224" spans="1:35" x14ac:dyDescent="0.25">
      <c r="A224" s="45">
        <v>222</v>
      </c>
      <c r="B224" s="19"/>
      <c r="C224" s="19"/>
      <c r="D224" s="19"/>
      <c r="E224" s="19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>
        <f t="shared" si="6"/>
        <v>1</v>
      </c>
      <c r="AI224" s="45">
        <f t="shared" si="7"/>
        <v>0</v>
      </c>
    </row>
    <row r="225" spans="1:35" x14ac:dyDescent="0.25">
      <c r="A225" s="45">
        <v>223</v>
      </c>
      <c r="B225" s="19"/>
      <c r="C225" s="19"/>
      <c r="D225" s="19"/>
      <c r="E225" s="19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>
        <f t="shared" si="6"/>
        <v>1</v>
      </c>
      <c r="AI225" s="45">
        <f t="shared" si="7"/>
        <v>0</v>
      </c>
    </row>
    <row r="226" spans="1:35" x14ac:dyDescent="0.25">
      <c r="A226" s="45">
        <v>224</v>
      </c>
      <c r="B226" s="19"/>
      <c r="C226" s="19"/>
      <c r="D226" s="19"/>
      <c r="E226" s="19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>
        <f t="shared" si="6"/>
        <v>1</v>
      </c>
      <c r="AI226" s="45">
        <f t="shared" si="7"/>
        <v>0</v>
      </c>
    </row>
    <row r="227" spans="1:35" x14ac:dyDescent="0.25">
      <c r="A227" s="45">
        <v>225</v>
      </c>
      <c r="B227" s="19"/>
      <c r="C227" s="19"/>
      <c r="D227" s="19"/>
      <c r="E227" s="19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>
        <f t="shared" si="6"/>
        <v>1</v>
      </c>
      <c r="AI227" s="45">
        <f t="shared" si="7"/>
        <v>0</v>
      </c>
    </row>
    <row r="228" spans="1:35" x14ac:dyDescent="0.25">
      <c r="A228" s="45">
        <v>226</v>
      </c>
      <c r="B228" s="19"/>
      <c r="C228" s="19"/>
      <c r="D228" s="19"/>
      <c r="E228" s="19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>
        <f t="shared" si="6"/>
        <v>1</v>
      </c>
      <c r="AI228" s="45">
        <f t="shared" si="7"/>
        <v>0</v>
      </c>
    </row>
    <row r="229" spans="1:35" x14ac:dyDescent="0.25">
      <c r="A229" s="45">
        <v>227</v>
      </c>
      <c r="B229" s="19"/>
      <c r="C229" s="19"/>
      <c r="D229" s="19"/>
      <c r="E229" s="19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>
        <f t="shared" si="6"/>
        <v>1</v>
      </c>
      <c r="AI229" s="45">
        <f t="shared" si="7"/>
        <v>0</v>
      </c>
    </row>
    <row r="230" spans="1:35" x14ac:dyDescent="0.25">
      <c r="A230" s="45">
        <v>228</v>
      </c>
      <c r="B230" s="19"/>
      <c r="C230" s="19"/>
      <c r="D230" s="19"/>
      <c r="E230" s="19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>
        <f t="shared" si="6"/>
        <v>1</v>
      </c>
      <c r="AI230" s="45">
        <f t="shared" si="7"/>
        <v>0</v>
      </c>
    </row>
    <row r="231" spans="1:35" x14ac:dyDescent="0.25">
      <c r="A231" s="45">
        <v>229</v>
      </c>
      <c r="B231" s="19"/>
      <c r="C231" s="19"/>
      <c r="D231" s="19"/>
      <c r="E231" s="19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>
        <f t="shared" si="6"/>
        <v>1</v>
      </c>
      <c r="AI231" s="45">
        <f t="shared" si="7"/>
        <v>0</v>
      </c>
    </row>
    <row r="232" spans="1:35" x14ac:dyDescent="0.25">
      <c r="A232" s="45">
        <v>230</v>
      </c>
      <c r="B232" s="19"/>
      <c r="C232" s="19"/>
      <c r="D232" s="19"/>
      <c r="E232" s="19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>
        <f t="shared" si="6"/>
        <v>1</v>
      </c>
      <c r="AI232" s="45">
        <f t="shared" si="7"/>
        <v>0</v>
      </c>
    </row>
    <row r="233" spans="1:35" x14ac:dyDescent="0.25">
      <c r="A233" s="45">
        <v>231</v>
      </c>
      <c r="B233" s="19"/>
      <c r="C233" s="19"/>
      <c r="D233" s="19"/>
      <c r="E233" s="19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>
        <f t="shared" si="6"/>
        <v>1</v>
      </c>
      <c r="AI233" s="45">
        <f t="shared" si="7"/>
        <v>0</v>
      </c>
    </row>
    <row r="234" spans="1:35" x14ac:dyDescent="0.25">
      <c r="A234" s="45">
        <v>232</v>
      </c>
      <c r="B234" s="19"/>
      <c r="C234" s="19"/>
      <c r="D234" s="19"/>
      <c r="E234" s="19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>
        <f t="shared" si="6"/>
        <v>1</v>
      </c>
      <c r="AI234" s="45">
        <f t="shared" si="7"/>
        <v>0</v>
      </c>
    </row>
    <row r="235" spans="1:35" x14ac:dyDescent="0.25">
      <c r="A235" s="45">
        <v>233</v>
      </c>
      <c r="B235" s="19"/>
      <c r="C235" s="19"/>
      <c r="D235" s="19"/>
      <c r="E235" s="19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>
        <f t="shared" si="6"/>
        <v>1</v>
      </c>
      <c r="AI235" s="45">
        <f t="shared" si="7"/>
        <v>0</v>
      </c>
    </row>
    <row r="236" spans="1:35" x14ac:dyDescent="0.25">
      <c r="A236" s="45">
        <v>234</v>
      </c>
      <c r="B236" s="19"/>
      <c r="C236" s="19"/>
      <c r="D236" s="19"/>
      <c r="E236" s="19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>
        <f t="shared" si="6"/>
        <v>1</v>
      </c>
      <c r="AI236" s="45">
        <f t="shared" si="7"/>
        <v>0</v>
      </c>
    </row>
    <row r="237" spans="1:35" x14ac:dyDescent="0.25">
      <c r="A237" s="45">
        <v>235</v>
      </c>
      <c r="B237" s="19"/>
      <c r="C237" s="19"/>
      <c r="D237" s="19"/>
      <c r="E237" s="19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>
        <f t="shared" si="6"/>
        <v>1</v>
      </c>
      <c r="AI237" s="45">
        <f t="shared" si="7"/>
        <v>0</v>
      </c>
    </row>
    <row r="238" spans="1:35" x14ac:dyDescent="0.25">
      <c r="A238" s="45">
        <v>236</v>
      </c>
      <c r="B238" s="19"/>
      <c r="C238" s="19"/>
      <c r="D238" s="19"/>
      <c r="E238" s="19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>
        <f t="shared" si="6"/>
        <v>1</v>
      </c>
      <c r="AI238" s="45">
        <f t="shared" si="7"/>
        <v>0</v>
      </c>
    </row>
    <row r="239" spans="1:35" x14ac:dyDescent="0.25">
      <c r="A239" s="45">
        <v>237</v>
      </c>
      <c r="B239" s="19"/>
      <c r="C239" s="19"/>
      <c r="D239" s="19"/>
      <c r="E239" s="19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>
        <f t="shared" si="6"/>
        <v>1</v>
      </c>
      <c r="AI239" s="45">
        <f t="shared" si="7"/>
        <v>0</v>
      </c>
    </row>
    <row r="240" spans="1:35" x14ac:dyDescent="0.25">
      <c r="A240" s="45">
        <v>238</v>
      </c>
      <c r="B240" s="19"/>
      <c r="C240" s="19"/>
      <c r="D240" s="19"/>
      <c r="E240" s="19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>
        <f t="shared" si="6"/>
        <v>1</v>
      </c>
      <c r="AI240" s="45">
        <f t="shared" si="7"/>
        <v>0</v>
      </c>
    </row>
    <row r="241" spans="1:35" x14ac:dyDescent="0.25">
      <c r="A241" s="45">
        <v>239</v>
      </c>
      <c r="B241" s="19"/>
      <c r="C241" s="19"/>
      <c r="D241" s="19"/>
      <c r="E241" s="19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>
        <f t="shared" si="6"/>
        <v>1</v>
      </c>
      <c r="AI241" s="45">
        <f t="shared" si="7"/>
        <v>0</v>
      </c>
    </row>
    <row r="242" spans="1:35" x14ac:dyDescent="0.25">
      <c r="A242" s="45">
        <v>240</v>
      </c>
      <c r="B242" s="19"/>
      <c r="C242" s="19"/>
      <c r="D242" s="19"/>
      <c r="E242" s="19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>
        <f t="shared" si="6"/>
        <v>1</v>
      </c>
      <c r="AI242" s="45">
        <f t="shared" si="7"/>
        <v>0</v>
      </c>
    </row>
    <row r="243" spans="1:35" x14ac:dyDescent="0.25">
      <c r="A243" s="45">
        <v>241</v>
      </c>
      <c r="B243" s="19"/>
      <c r="C243" s="19"/>
      <c r="D243" s="19"/>
      <c r="E243" s="19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>
        <f t="shared" si="6"/>
        <v>1</v>
      </c>
      <c r="AI243" s="45">
        <f t="shared" si="7"/>
        <v>0</v>
      </c>
    </row>
    <row r="244" spans="1:35" x14ac:dyDescent="0.25">
      <c r="A244" s="45">
        <v>242</v>
      </c>
      <c r="B244" s="19"/>
      <c r="C244" s="19"/>
      <c r="D244" s="19"/>
      <c r="E244" s="19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>
        <f t="shared" si="6"/>
        <v>1</v>
      </c>
      <c r="AI244" s="45">
        <f t="shared" si="7"/>
        <v>0</v>
      </c>
    </row>
    <row r="245" spans="1:35" x14ac:dyDescent="0.25">
      <c r="A245" s="45">
        <v>243</v>
      </c>
      <c r="B245" s="19"/>
      <c r="C245" s="19"/>
      <c r="D245" s="19"/>
      <c r="E245" s="19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>
        <f t="shared" si="6"/>
        <v>1</v>
      </c>
      <c r="AI245" s="45">
        <f t="shared" si="7"/>
        <v>0</v>
      </c>
    </row>
    <row r="246" spans="1:35" x14ac:dyDescent="0.25">
      <c r="A246" s="45">
        <v>244</v>
      </c>
      <c r="B246" s="19"/>
      <c r="C246" s="19"/>
      <c r="D246" s="19"/>
      <c r="E246" s="19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>
        <f t="shared" si="6"/>
        <v>1</v>
      </c>
      <c r="AI246" s="45">
        <f t="shared" si="7"/>
        <v>0</v>
      </c>
    </row>
    <row r="247" spans="1:35" x14ac:dyDescent="0.25">
      <c r="A247" s="45">
        <v>245</v>
      </c>
      <c r="B247" s="19"/>
      <c r="C247" s="19"/>
      <c r="D247" s="19"/>
      <c r="E247" s="19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>
        <f t="shared" si="6"/>
        <v>1</v>
      </c>
      <c r="AI247" s="45">
        <f t="shared" si="7"/>
        <v>0</v>
      </c>
    </row>
    <row r="248" spans="1:35" x14ac:dyDescent="0.25">
      <c r="A248" s="45">
        <v>246</v>
      </c>
      <c r="B248" s="19"/>
      <c r="C248" s="19"/>
      <c r="D248" s="19"/>
      <c r="E248" s="19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>
        <f t="shared" si="6"/>
        <v>1</v>
      </c>
      <c r="AI248" s="45">
        <f t="shared" si="7"/>
        <v>0</v>
      </c>
    </row>
    <row r="249" spans="1:35" x14ac:dyDescent="0.25">
      <c r="A249" s="45">
        <v>247</v>
      </c>
      <c r="B249" s="19"/>
      <c r="C249" s="19"/>
      <c r="D249" s="19"/>
      <c r="E249" s="19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>
        <f t="shared" si="6"/>
        <v>1</v>
      </c>
      <c r="AI249" s="45">
        <f t="shared" si="7"/>
        <v>0</v>
      </c>
    </row>
    <row r="250" spans="1:35" x14ac:dyDescent="0.25">
      <c r="A250" s="45">
        <v>248</v>
      </c>
      <c r="B250" s="19"/>
      <c r="C250" s="19"/>
      <c r="D250" s="19"/>
      <c r="E250" s="19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>
        <f t="shared" si="6"/>
        <v>1</v>
      </c>
      <c r="AI250" s="45">
        <f t="shared" si="7"/>
        <v>0</v>
      </c>
    </row>
    <row r="251" spans="1:35" x14ac:dyDescent="0.25">
      <c r="A251" s="45">
        <v>249</v>
      </c>
      <c r="B251" s="19"/>
      <c r="C251" s="19"/>
      <c r="D251" s="19"/>
      <c r="E251" s="19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>
        <f t="shared" si="6"/>
        <v>1</v>
      </c>
      <c r="AI251" s="45">
        <f t="shared" si="7"/>
        <v>0</v>
      </c>
    </row>
    <row r="252" spans="1:35" x14ac:dyDescent="0.25">
      <c r="A252" s="45">
        <v>250</v>
      </c>
      <c r="B252" s="19"/>
      <c r="C252" s="19"/>
      <c r="D252" s="19"/>
      <c r="E252" s="19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>
        <f t="shared" si="6"/>
        <v>1</v>
      </c>
      <c r="AI252" s="45">
        <f t="shared" si="7"/>
        <v>0</v>
      </c>
    </row>
    <row r="253" spans="1:35" x14ac:dyDescent="0.25">
      <c r="A253" s="45">
        <v>251</v>
      </c>
      <c r="B253" s="19"/>
      <c r="C253" s="19"/>
      <c r="D253" s="19"/>
      <c r="E253" s="19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>
        <f t="shared" si="6"/>
        <v>1</v>
      </c>
      <c r="AI253" s="45">
        <f t="shared" si="7"/>
        <v>0</v>
      </c>
    </row>
    <row r="254" spans="1:35" x14ac:dyDescent="0.25">
      <c r="A254" s="45">
        <v>252</v>
      </c>
      <c r="B254" s="19"/>
      <c r="C254" s="19"/>
      <c r="D254" s="19"/>
      <c r="E254" s="19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>
        <f t="shared" si="6"/>
        <v>1</v>
      </c>
      <c r="AI254" s="45">
        <f t="shared" si="7"/>
        <v>0</v>
      </c>
    </row>
    <row r="255" spans="1:35" x14ac:dyDescent="0.25">
      <c r="A255" s="45">
        <v>253</v>
      </c>
      <c r="B255" s="19"/>
      <c r="C255" s="19"/>
      <c r="D255" s="19"/>
      <c r="E255" s="19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>
        <f t="shared" si="6"/>
        <v>1</v>
      </c>
      <c r="AI255" s="45">
        <f t="shared" si="7"/>
        <v>0</v>
      </c>
    </row>
    <row r="256" spans="1:35" x14ac:dyDescent="0.25">
      <c r="A256" s="45">
        <v>254</v>
      </c>
      <c r="B256" s="19"/>
      <c r="C256" s="19"/>
      <c r="D256" s="19"/>
      <c r="E256" s="19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>
        <f t="shared" si="6"/>
        <v>1</v>
      </c>
      <c r="AI256" s="45">
        <f t="shared" si="7"/>
        <v>0</v>
      </c>
    </row>
    <row r="257" spans="1:35" x14ac:dyDescent="0.25">
      <c r="A257" s="45">
        <v>255</v>
      </c>
      <c r="B257" s="19"/>
      <c r="C257" s="19"/>
      <c r="D257" s="19"/>
      <c r="E257" s="19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>
        <f t="shared" si="6"/>
        <v>1</v>
      </c>
      <c r="AI257" s="45">
        <f t="shared" si="7"/>
        <v>0</v>
      </c>
    </row>
    <row r="258" spans="1:35" x14ac:dyDescent="0.25">
      <c r="A258" s="45">
        <v>256</v>
      </c>
      <c r="B258" s="19"/>
      <c r="C258" s="19"/>
      <c r="D258" s="19"/>
      <c r="E258" s="19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>
        <f t="shared" si="6"/>
        <v>1</v>
      </c>
      <c r="AI258" s="45">
        <f t="shared" si="7"/>
        <v>0</v>
      </c>
    </row>
    <row r="259" spans="1:35" x14ac:dyDescent="0.25">
      <c r="A259" s="45">
        <v>257</v>
      </c>
      <c r="B259" s="19"/>
      <c r="C259" s="19"/>
      <c r="D259" s="19"/>
      <c r="E259" s="19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>
        <f t="shared" si="6"/>
        <v>1</v>
      </c>
      <c r="AI259" s="45">
        <f t="shared" si="7"/>
        <v>0</v>
      </c>
    </row>
    <row r="260" spans="1:35" x14ac:dyDescent="0.25">
      <c r="A260" s="45">
        <v>258</v>
      </c>
      <c r="B260" s="19"/>
      <c r="C260" s="19"/>
      <c r="D260" s="19"/>
      <c r="E260" s="19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>
        <f t="shared" ref="AH260:AH323" si="8">IF(E260=E259,1,0)</f>
        <v>1</v>
      </c>
      <c r="AI260" s="45">
        <f t="shared" ref="AI260:AI323" si="9">COUNTA(I260:AG260)</f>
        <v>0</v>
      </c>
    </row>
    <row r="261" spans="1:35" x14ac:dyDescent="0.25">
      <c r="A261" s="45">
        <v>259</v>
      </c>
      <c r="B261" s="19"/>
      <c r="C261" s="19"/>
      <c r="D261" s="19"/>
      <c r="E261" s="19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>
        <f t="shared" si="8"/>
        <v>1</v>
      </c>
      <c r="AI261" s="45">
        <f t="shared" si="9"/>
        <v>0</v>
      </c>
    </row>
    <row r="262" spans="1:35" x14ac:dyDescent="0.25">
      <c r="A262" s="45">
        <v>260</v>
      </c>
      <c r="B262" s="19"/>
      <c r="C262" s="19"/>
      <c r="D262" s="19"/>
      <c r="E262" s="19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>
        <f t="shared" si="8"/>
        <v>1</v>
      </c>
      <c r="AI262" s="45">
        <f t="shared" si="9"/>
        <v>0</v>
      </c>
    </row>
    <row r="263" spans="1:35" x14ac:dyDescent="0.25">
      <c r="A263" s="45">
        <v>261</v>
      </c>
      <c r="B263" s="19"/>
      <c r="C263" s="19"/>
      <c r="D263" s="19"/>
      <c r="E263" s="19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>
        <f t="shared" si="8"/>
        <v>1</v>
      </c>
      <c r="AI263" s="45">
        <f t="shared" si="9"/>
        <v>0</v>
      </c>
    </row>
    <row r="264" spans="1:35" x14ac:dyDescent="0.25">
      <c r="A264" s="45">
        <v>262</v>
      </c>
      <c r="B264" s="19"/>
      <c r="C264" s="19"/>
      <c r="D264" s="19"/>
      <c r="E264" s="19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>
        <f t="shared" si="8"/>
        <v>1</v>
      </c>
      <c r="AI264" s="45">
        <f t="shared" si="9"/>
        <v>0</v>
      </c>
    </row>
    <row r="265" spans="1:35" x14ac:dyDescent="0.25">
      <c r="A265" s="45">
        <v>263</v>
      </c>
      <c r="B265" s="19"/>
      <c r="C265" s="19"/>
      <c r="D265" s="19"/>
      <c r="E265" s="19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>
        <f t="shared" si="8"/>
        <v>1</v>
      </c>
      <c r="AI265" s="45">
        <f t="shared" si="9"/>
        <v>0</v>
      </c>
    </row>
    <row r="266" spans="1:35" x14ac:dyDescent="0.25">
      <c r="A266" s="45">
        <v>264</v>
      </c>
      <c r="B266" s="19"/>
      <c r="C266" s="19"/>
      <c r="D266" s="19"/>
      <c r="E266" s="19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>
        <f t="shared" si="8"/>
        <v>1</v>
      </c>
      <c r="AI266" s="45">
        <f t="shared" si="9"/>
        <v>0</v>
      </c>
    </row>
    <row r="267" spans="1:35" x14ac:dyDescent="0.25">
      <c r="A267" s="45">
        <v>265</v>
      </c>
      <c r="B267" s="19"/>
      <c r="C267" s="19"/>
      <c r="D267" s="19"/>
      <c r="E267" s="19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>
        <f t="shared" si="8"/>
        <v>1</v>
      </c>
      <c r="AI267" s="45">
        <f t="shared" si="9"/>
        <v>0</v>
      </c>
    </row>
    <row r="268" spans="1:35" x14ac:dyDescent="0.25">
      <c r="A268" s="45">
        <v>266</v>
      </c>
      <c r="B268" s="19"/>
      <c r="C268" s="19"/>
      <c r="D268" s="19"/>
      <c r="E268" s="19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>
        <f t="shared" si="8"/>
        <v>1</v>
      </c>
      <c r="AI268" s="45">
        <f t="shared" si="9"/>
        <v>0</v>
      </c>
    </row>
    <row r="269" spans="1:35" x14ac:dyDescent="0.25">
      <c r="A269" s="45">
        <v>267</v>
      </c>
      <c r="B269" s="19"/>
      <c r="C269" s="19"/>
      <c r="D269" s="19"/>
      <c r="E269" s="19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>
        <f t="shared" si="8"/>
        <v>1</v>
      </c>
      <c r="AI269" s="45">
        <f t="shared" si="9"/>
        <v>0</v>
      </c>
    </row>
    <row r="270" spans="1:35" x14ac:dyDescent="0.25">
      <c r="A270" s="45">
        <v>268</v>
      </c>
      <c r="B270" s="19"/>
      <c r="C270" s="19"/>
      <c r="D270" s="19"/>
      <c r="E270" s="19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>
        <f t="shared" si="8"/>
        <v>1</v>
      </c>
      <c r="AI270" s="45">
        <f t="shared" si="9"/>
        <v>0</v>
      </c>
    </row>
    <row r="271" spans="1:35" x14ac:dyDescent="0.25">
      <c r="A271" s="45">
        <v>269</v>
      </c>
      <c r="B271" s="19"/>
      <c r="C271" s="19"/>
      <c r="D271" s="19"/>
      <c r="E271" s="19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>
        <f t="shared" si="8"/>
        <v>1</v>
      </c>
      <c r="AI271" s="45">
        <f t="shared" si="9"/>
        <v>0</v>
      </c>
    </row>
    <row r="272" spans="1:35" x14ac:dyDescent="0.25">
      <c r="A272" s="45">
        <v>270</v>
      </c>
      <c r="B272" s="19"/>
      <c r="C272" s="19"/>
      <c r="D272" s="19"/>
      <c r="E272" s="19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>
        <f t="shared" si="8"/>
        <v>1</v>
      </c>
      <c r="AI272" s="45">
        <f t="shared" si="9"/>
        <v>0</v>
      </c>
    </row>
    <row r="273" spans="1:35" x14ac:dyDescent="0.25">
      <c r="A273" s="45">
        <v>271</v>
      </c>
      <c r="B273" s="19"/>
      <c r="C273" s="19"/>
      <c r="D273" s="19"/>
      <c r="E273" s="19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>
        <f t="shared" si="8"/>
        <v>1</v>
      </c>
      <c r="AI273" s="45">
        <f t="shared" si="9"/>
        <v>0</v>
      </c>
    </row>
    <row r="274" spans="1:35" x14ac:dyDescent="0.25">
      <c r="A274" s="45">
        <v>272</v>
      </c>
      <c r="B274" s="19"/>
      <c r="C274" s="19"/>
      <c r="D274" s="19"/>
      <c r="E274" s="19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>
        <f t="shared" si="8"/>
        <v>1</v>
      </c>
      <c r="AI274" s="45">
        <f t="shared" si="9"/>
        <v>0</v>
      </c>
    </row>
    <row r="275" spans="1:35" x14ac:dyDescent="0.25">
      <c r="A275" s="45">
        <v>273</v>
      </c>
      <c r="B275" s="19"/>
      <c r="C275" s="19"/>
      <c r="D275" s="19"/>
      <c r="E275" s="19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>
        <f t="shared" si="8"/>
        <v>1</v>
      </c>
      <c r="AI275" s="45">
        <f t="shared" si="9"/>
        <v>0</v>
      </c>
    </row>
    <row r="276" spans="1:35" x14ac:dyDescent="0.25">
      <c r="A276" s="45">
        <v>274</v>
      </c>
      <c r="B276" s="19"/>
      <c r="C276" s="19"/>
      <c r="D276" s="19"/>
      <c r="E276" s="19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>
        <f t="shared" si="8"/>
        <v>1</v>
      </c>
      <c r="AI276" s="45">
        <f t="shared" si="9"/>
        <v>0</v>
      </c>
    </row>
    <row r="277" spans="1:35" x14ac:dyDescent="0.25">
      <c r="A277" s="45">
        <v>275</v>
      </c>
      <c r="B277" s="19"/>
      <c r="C277" s="19"/>
      <c r="D277" s="19"/>
      <c r="E277" s="19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>
        <f t="shared" si="8"/>
        <v>1</v>
      </c>
      <c r="AI277" s="45">
        <f t="shared" si="9"/>
        <v>0</v>
      </c>
    </row>
    <row r="278" spans="1:35" x14ac:dyDescent="0.25">
      <c r="A278" s="45">
        <v>276</v>
      </c>
      <c r="B278" s="19"/>
      <c r="C278" s="19"/>
      <c r="D278" s="19"/>
      <c r="E278" s="19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>
        <f t="shared" si="8"/>
        <v>1</v>
      </c>
      <c r="AI278" s="45">
        <f t="shared" si="9"/>
        <v>0</v>
      </c>
    </row>
    <row r="279" spans="1:35" x14ac:dyDescent="0.25">
      <c r="A279" s="45">
        <v>277</v>
      </c>
      <c r="B279" s="19"/>
      <c r="C279" s="19"/>
      <c r="D279" s="19"/>
      <c r="E279" s="19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>
        <f t="shared" si="8"/>
        <v>1</v>
      </c>
      <c r="AI279" s="45">
        <f t="shared" si="9"/>
        <v>0</v>
      </c>
    </row>
    <row r="280" spans="1:35" x14ac:dyDescent="0.25">
      <c r="A280" s="45">
        <v>278</v>
      </c>
      <c r="B280" s="19"/>
      <c r="C280" s="19"/>
      <c r="D280" s="19"/>
      <c r="E280" s="19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>
        <f t="shared" si="8"/>
        <v>1</v>
      </c>
      <c r="AI280" s="45">
        <f t="shared" si="9"/>
        <v>0</v>
      </c>
    </row>
    <row r="281" spans="1:35" x14ac:dyDescent="0.25">
      <c r="A281" s="45">
        <v>279</v>
      </c>
      <c r="B281" s="19"/>
      <c r="C281" s="19"/>
      <c r="D281" s="19"/>
      <c r="E281" s="19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>
        <f t="shared" si="8"/>
        <v>1</v>
      </c>
      <c r="AI281" s="45">
        <f t="shared" si="9"/>
        <v>0</v>
      </c>
    </row>
    <row r="282" spans="1:35" x14ac:dyDescent="0.25">
      <c r="A282" s="45">
        <v>280</v>
      </c>
      <c r="B282" s="19"/>
      <c r="C282" s="19"/>
      <c r="D282" s="19"/>
      <c r="E282" s="19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>
        <f t="shared" si="8"/>
        <v>1</v>
      </c>
      <c r="AI282" s="45">
        <f t="shared" si="9"/>
        <v>0</v>
      </c>
    </row>
    <row r="283" spans="1:35" x14ac:dyDescent="0.25">
      <c r="A283" s="45">
        <v>281</v>
      </c>
      <c r="B283" s="19"/>
      <c r="C283" s="19"/>
      <c r="D283" s="19"/>
      <c r="E283" s="19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>
        <f t="shared" si="8"/>
        <v>1</v>
      </c>
      <c r="AI283" s="45">
        <f t="shared" si="9"/>
        <v>0</v>
      </c>
    </row>
    <row r="284" spans="1:35" x14ac:dyDescent="0.25">
      <c r="A284" s="45">
        <v>282</v>
      </c>
      <c r="B284" s="19"/>
      <c r="C284" s="19"/>
      <c r="D284" s="19"/>
      <c r="E284" s="19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>
        <f t="shared" si="8"/>
        <v>1</v>
      </c>
      <c r="AI284" s="45">
        <f t="shared" si="9"/>
        <v>0</v>
      </c>
    </row>
    <row r="285" spans="1:35" x14ac:dyDescent="0.25">
      <c r="A285" s="45">
        <v>283</v>
      </c>
      <c r="B285" s="19"/>
      <c r="C285" s="19"/>
      <c r="D285" s="19"/>
      <c r="E285" s="19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>
        <f t="shared" si="8"/>
        <v>1</v>
      </c>
      <c r="AI285" s="45">
        <f t="shared" si="9"/>
        <v>0</v>
      </c>
    </row>
    <row r="286" spans="1:35" x14ac:dyDescent="0.25">
      <c r="A286" s="45">
        <v>284</v>
      </c>
      <c r="B286" s="19"/>
      <c r="C286" s="19"/>
      <c r="D286" s="19"/>
      <c r="E286" s="19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>
        <f t="shared" si="8"/>
        <v>1</v>
      </c>
      <c r="AI286" s="45">
        <f t="shared" si="9"/>
        <v>0</v>
      </c>
    </row>
    <row r="287" spans="1:35" x14ac:dyDescent="0.25">
      <c r="A287" s="45">
        <v>285</v>
      </c>
      <c r="B287" s="19"/>
      <c r="C287" s="19"/>
      <c r="D287" s="19"/>
      <c r="E287" s="19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>
        <f t="shared" si="8"/>
        <v>1</v>
      </c>
      <c r="AI287" s="45">
        <f t="shared" si="9"/>
        <v>0</v>
      </c>
    </row>
    <row r="288" spans="1:35" x14ac:dyDescent="0.25">
      <c r="A288" s="45">
        <v>286</v>
      </c>
      <c r="B288" s="19"/>
      <c r="C288" s="19"/>
      <c r="D288" s="19"/>
      <c r="E288" s="19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>
        <f t="shared" si="8"/>
        <v>1</v>
      </c>
      <c r="AI288" s="45">
        <f t="shared" si="9"/>
        <v>0</v>
      </c>
    </row>
    <row r="289" spans="1:35" x14ac:dyDescent="0.25">
      <c r="A289" s="45">
        <v>287</v>
      </c>
      <c r="B289" s="19"/>
      <c r="C289" s="19"/>
      <c r="D289" s="19"/>
      <c r="E289" s="19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>
        <f t="shared" si="8"/>
        <v>1</v>
      </c>
      <c r="AI289" s="45">
        <f t="shared" si="9"/>
        <v>0</v>
      </c>
    </row>
    <row r="290" spans="1:35" x14ac:dyDescent="0.25">
      <c r="A290" s="45">
        <v>288</v>
      </c>
      <c r="B290" s="19"/>
      <c r="C290" s="19"/>
      <c r="D290" s="19"/>
      <c r="E290" s="19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>
        <f t="shared" si="8"/>
        <v>1</v>
      </c>
      <c r="AI290" s="45">
        <f t="shared" si="9"/>
        <v>0</v>
      </c>
    </row>
    <row r="291" spans="1:35" x14ac:dyDescent="0.25">
      <c r="A291" s="45">
        <v>289</v>
      </c>
      <c r="B291" s="19"/>
      <c r="C291" s="19"/>
      <c r="D291" s="19"/>
      <c r="E291" s="19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>
        <f t="shared" si="8"/>
        <v>1</v>
      </c>
      <c r="AI291" s="45">
        <f t="shared" si="9"/>
        <v>0</v>
      </c>
    </row>
    <row r="292" spans="1:35" x14ac:dyDescent="0.25">
      <c r="A292" s="45">
        <v>290</v>
      </c>
      <c r="B292" s="19"/>
      <c r="C292" s="19"/>
      <c r="D292" s="19"/>
      <c r="E292" s="19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>
        <f t="shared" si="8"/>
        <v>1</v>
      </c>
      <c r="AI292" s="45">
        <f t="shared" si="9"/>
        <v>0</v>
      </c>
    </row>
    <row r="293" spans="1:35" x14ac:dyDescent="0.25">
      <c r="A293" s="45">
        <v>291</v>
      </c>
      <c r="B293" s="19"/>
      <c r="C293" s="19"/>
      <c r="D293" s="19"/>
      <c r="E293" s="19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>
        <f t="shared" si="8"/>
        <v>1</v>
      </c>
      <c r="AI293" s="45">
        <f t="shared" si="9"/>
        <v>0</v>
      </c>
    </row>
    <row r="294" spans="1:35" x14ac:dyDescent="0.25">
      <c r="A294" s="45">
        <v>292</v>
      </c>
      <c r="B294" s="19"/>
      <c r="C294" s="19"/>
      <c r="D294" s="19"/>
      <c r="E294" s="19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>
        <f t="shared" si="8"/>
        <v>1</v>
      </c>
      <c r="AI294" s="45">
        <f t="shared" si="9"/>
        <v>0</v>
      </c>
    </row>
    <row r="295" spans="1:35" x14ac:dyDescent="0.25">
      <c r="A295" s="45">
        <v>293</v>
      </c>
      <c r="B295" s="19"/>
      <c r="C295" s="19"/>
      <c r="D295" s="19"/>
      <c r="E295" s="19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>
        <f t="shared" si="8"/>
        <v>1</v>
      </c>
      <c r="AI295" s="45">
        <f t="shared" si="9"/>
        <v>0</v>
      </c>
    </row>
    <row r="296" spans="1:35" x14ac:dyDescent="0.25">
      <c r="A296" s="45">
        <v>294</v>
      </c>
      <c r="B296" s="19"/>
      <c r="C296" s="19"/>
      <c r="D296" s="19"/>
      <c r="E296" s="19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>
        <f t="shared" si="8"/>
        <v>1</v>
      </c>
      <c r="AI296" s="45">
        <f t="shared" si="9"/>
        <v>0</v>
      </c>
    </row>
    <row r="297" spans="1:35" x14ac:dyDescent="0.25">
      <c r="A297" s="45">
        <v>295</v>
      </c>
      <c r="B297" s="19"/>
      <c r="C297" s="19"/>
      <c r="D297" s="19"/>
      <c r="E297" s="19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>
        <f t="shared" si="8"/>
        <v>1</v>
      </c>
      <c r="AI297" s="45">
        <f t="shared" si="9"/>
        <v>0</v>
      </c>
    </row>
    <row r="298" spans="1:35" x14ac:dyDescent="0.25">
      <c r="A298" s="45">
        <v>296</v>
      </c>
      <c r="B298" s="19"/>
      <c r="C298" s="19"/>
      <c r="D298" s="19"/>
      <c r="E298" s="19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>
        <f t="shared" si="8"/>
        <v>1</v>
      </c>
      <c r="AI298" s="45">
        <f t="shared" si="9"/>
        <v>0</v>
      </c>
    </row>
    <row r="299" spans="1:35" x14ac:dyDescent="0.25">
      <c r="A299" s="45">
        <v>297</v>
      </c>
      <c r="B299" s="19"/>
      <c r="C299" s="19"/>
      <c r="D299" s="19"/>
      <c r="E299" s="19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>
        <f t="shared" si="8"/>
        <v>1</v>
      </c>
      <c r="AI299" s="45">
        <f t="shared" si="9"/>
        <v>0</v>
      </c>
    </row>
    <row r="300" spans="1:35" x14ac:dyDescent="0.25">
      <c r="A300" s="45">
        <v>298</v>
      </c>
      <c r="B300" s="19"/>
      <c r="C300" s="19"/>
      <c r="D300" s="19"/>
      <c r="E300" s="19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>
        <f t="shared" si="8"/>
        <v>1</v>
      </c>
      <c r="AI300" s="45">
        <f t="shared" si="9"/>
        <v>0</v>
      </c>
    </row>
    <row r="301" spans="1:35" x14ac:dyDescent="0.25">
      <c r="A301" s="45">
        <v>299</v>
      </c>
      <c r="B301" s="19"/>
      <c r="C301" s="19"/>
      <c r="D301" s="19"/>
      <c r="E301" s="19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>
        <f t="shared" si="8"/>
        <v>1</v>
      </c>
      <c r="AI301" s="45">
        <f t="shared" si="9"/>
        <v>0</v>
      </c>
    </row>
    <row r="302" spans="1:35" x14ac:dyDescent="0.25">
      <c r="A302" s="45">
        <v>300</v>
      </c>
      <c r="B302" s="19"/>
      <c r="C302" s="19"/>
      <c r="D302" s="19"/>
      <c r="E302" s="19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>
        <f t="shared" si="8"/>
        <v>1</v>
      </c>
      <c r="AI302" s="45">
        <f t="shared" si="9"/>
        <v>0</v>
      </c>
    </row>
    <row r="303" spans="1:35" x14ac:dyDescent="0.25">
      <c r="A303" s="45">
        <v>301</v>
      </c>
      <c r="B303" s="19"/>
      <c r="C303" s="19"/>
      <c r="D303" s="19"/>
      <c r="E303" s="19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>
        <f t="shared" si="8"/>
        <v>1</v>
      </c>
      <c r="AI303" s="45">
        <f t="shared" si="9"/>
        <v>0</v>
      </c>
    </row>
    <row r="304" spans="1:35" x14ac:dyDescent="0.25">
      <c r="A304" s="45">
        <v>302</v>
      </c>
      <c r="B304" s="19"/>
      <c r="C304" s="19"/>
      <c r="D304" s="19"/>
      <c r="E304" s="19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>
        <f t="shared" si="8"/>
        <v>1</v>
      </c>
      <c r="AI304" s="45">
        <f t="shared" si="9"/>
        <v>0</v>
      </c>
    </row>
    <row r="305" spans="1:35" x14ac:dyDescent="0.25">
      <c r="A305" s="45">
        <v>303</v>
      </c>
      <c r="B305" s="19"/>
      <c r="C305" s="19"/>
      <c r="D305" s="19"/>
      <c r="E305" s="19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>
        <f t="shared" si="8"/>
        <v>1</v>
      </c>
      <c r="AI305" s="45">
        <f t="shared" si="9"/>
        <v>0</v>
      </c>
    </row>
    <row r="306" spans="1:35" x14ac:dyDescent="0.25">
      <c r="A306" s="45">
        <v>304</v>
      </c>
      <c r="B306" s="19"/>
      <c r="C306" s="19"/>
      <c r="D306" s="19"/>
      <c r="E306" s="19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>
        <f t="shared" si="8"/>
        <v>1</v>
      </c>
      <c r="AI306" s="45">
        <f t="shared" si="9"/>
        <v>0</v>
      </c>
    </row>
    <row r="307" spans="1:35" x14ac:dyDescent="0.25">
      <c r="A307" s="45">
        <v>305</v>
      </c>
      <c r="B307" s="19"/>
      <c r="C307" s="19"/>
      <c r="D307" s="19"/>
      <c r="E307" s="19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>
        <f t="shared" si="8"/>
        <v>1</v>
      </c>
      <c r="AI307" s="45">
        <f t="shared" si="9"/>
        <v>0</v>
      </c>
    </row>
    <row r="308" spans="1:35" x14ac:dyDescent="0.25">
      <c r="A308" s="45">
        <v>306</v>
      </c>
      <c r="B308" s="19"/>
      <c r="C308" s="19"/>
      <c r="D308" s="19"/>
      <c r="E308" s="19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>
        <f t="shared" si="8"/>
        <v>1</v>
      </c>
      <c r="AI308" s="45">
        <f t="shared" si="9"/>
        <v>0</v>
      </c>
    </row>
    <row r="309" spans="1:35" x14ac:dyDescent="0.25">
      <c r="A309" s="45">
        <v>307</v>
      </c>
      <c r="B309" s="19"/>
      <c r="C309" s="19"/>
      <c r="D309" s="19"/>
      <c r="E309" s="19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>
        <f t="shared" si="8"/>
        <v>1</v>
      </c>
      <c r="AI309" s="45">
        <f t="shared" si="9"/>
        <v>0</v>
      </c>
    </row>
    <row r="310" spans="1:35" x14ac:dyDescent="0.25">
      <c r="A310" s="45">
        <v>308</v>
      </c>
      <c r="B310" s="19"/>
      <c r="C310" s="19"/>
      <c r="D310" s="19"/>
      <c r="E310" s="19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>
        <f t="shared" si="8"/>
        <v>1</v>
      </c>
      <c r="AI310" s="45">
        <f t="shared" si="9"/>
        <v>0</v>
      </c>
    </row>
    <row r="311" spans="1:35" x14ac:dyDescent="0.25">
      <c r="A311" s="45">
        <v>309</v>
      </c>
      <c r="B311" s="19"/>
      <c r="C311" s="19"/>
      <c r="D311" s="19"/>
      <c r="E311" s="19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>
        <f t="shared" si="8"/>
        <v>1</v>
      </c>
      <c r="AI311" s="45">
        <f t="shared" si="9"/>
        <v>0</v>
      </c>
    </row>
    <row r="312" spans="1:35" x14ac:dyDescent="0.25">
      <c r="A312" s="45">
        <v>310</v>
      </c>
      <c r="B312" s="19"/>
      <c r="C312" s="19"/>
      <c r="D312" s="19"/>
      <c r="E312" s="19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>
        <f t="shared" si="8"/>
        <v>1</v>
      </c>
      <c r="AI312" s="45">
        <f t="shared" si="9"/>
        <v>0</v>
      </c>
    </row>
    <row r="313" spans="1:35" x14ac:dyDescent="0.25">
      <c r="A313" s="45">
        <v>311</v>
      </c>
      <c r="B313" s="19"/>
      <c r="C313" s="19"/>
      <c r="D313" s="19"/>
      <c r="E313" s="19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>
        <f t="shared" si="8"/>
        <v>1</v>
      </c>
      <c r="AI313" s="45">
        <f t="shared" si="9"/>
        <v>0</v>
      </c>
    </row>
    <row r="314" spans="1:35" x14ac:dyDescent="0.25">
      <c r="A314" s="45">
        <v>312</v>
      </c>
      <c r="B314" s="19"/>
      <c r="C314" s="19"/>
      <c r="D314" s="19"/>
      <c r="E314" s="19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>
        <f t="shared" si="8"/>
        <v>1</v>
      </c>
      <c r="AI314" s="45">
        <f t="shared" si="9"/>
        <v>0</v>
      </c>
    </row>
    <row r="315" spans="1:35" x14ac:dyDescent="0.25">
      <c r="A315" s="45">
        <v>313</v>
      </c>
      <c r="B315" s="19"/>
      <c r="C315" s="19"/>
      <c r="D315" s="19"/>
      <c r="E315" s="19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>
        <f t="shared" si="8"/>
        <v>1</v>
      </c>
      <c r="AI315" s="45">
        <f t="shared" si="9"/>
        <v>0</v>
      </c>
    </row>
    <row r="316" spans="1:35" x14ac:dyDescent="0.25">
      <c r="A316" s="45">
        <v>314</v>
      </c>
      <c r="B316" s="19"/>
      <c r="C316" s="19"/>
      <c r="D316" s="19"/>
      <c r="E316" s="19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>
        <f t="shared" si="8"/>
        <v>1</v>
      </c>
      <c r="AI316" s="45">
        <f t="shared" si="9"/>
        <v>0</v>
      </c>
    </row>
    <row r="317" spans="1:35" x14ac:dyDescent="0.25">
      <c r="A317" s="45">
        <v>315</v>
      </c>
      <c r="B317" s="19"/>
      <c r="C317" s="19"/>
      <c r="D317" s="19"/>
      <c r="E317" s="19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>
        <f t="shared" si="8"/>
        <v>1</v>
      </c>
      <c r="AI317" s="45">
        <f t="shared" si="9"/>
        <v>0</v>
      </c>
    </row>
    <row r="318" spans="1:35" x14ac:dyDescent="0.25">
      <c r="A318" s="45">
        <v>316</v>
      </c>
      <c r="B318" s="19"/>
      <c r="C318" s="19"/>
      <c r="D318" s="19"/>
      <c r="E318" s="19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>
        <f t="shared" si="8"/>
        <v>1</v>
      </c>
      <c r="AI318" s="45">
        <f t="shared" si="9"/>
        <v>0</v>
      </c>
    </row>
    <row r="319" spans="1:35" x14ac:dyDescent="0.25">
      <c r="A319" s="45">
        <v>317</v>
      </c>
      <c r="B319" s="19"/>
      <c r="C319" s="19"/>
      <c r="D319" s="19"/>
      <c r="E319" s="19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>
        <f t="shared" si="8"/>
        <v>1</v>
      </c>
      <c r="AI319" s="45">
        <f t="shared" si="9"/>
        <v>0</v>
      </c>
    </row>
    <row r="320" spans="1:35" x14ac:dyDescent="0.25">
      <c r="A320" s="45">
        <v>318</v>
      </c>
      <c r="B320" s="19"/>
      <c r="C320" s="19"/>
      <c r="D320" s="19"/>
      <c r="E320" s="19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>
        <f t="shared" si="8"/>
        <v>1</v>
      </c>
      <c r="AI320" s="45">
        <f t="shared" si="9"/>
        <v>0</v>
      </c>
    </row>
    <row r="321" spans="1:35" x14ac:dyDescent="0.25">
      <c r="A321" s="45">
        <v>319</v>
      </c>
      <c r="B321" s="19"/>
      <c r="C321" s="19"/>
      <c r="D321" s="19"/>
      <c r="E321" s="19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>
        <f t="shared" si="8"/>
        <v>1</v>
      </c>
      <c r="AI321" s="45">
        <f t="shared" si="9"/>
        <v>0</v>
      </c>
    </row>
    <row r="322" spans="1:35" x14ac:dyDescent="0.25">
      <c r="A322" s="45">
        <v>320</v>
      </c>
      <c r="B322" s="19"/>
      <c r="C322" s="19"/>
      <c r="D322" s="19"/>
      <c r="E322" s="19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>
        <f t="shared" si="8"/>
        <v>1</v>
      </c>
      <c r="AI322" s="45">
        <f t="shared" si="9"/>
        <v>0</v>
      </c>
    </row>
    <row r="323" spans="1:35" x14ac:dyDescent="0.25">
      <c r="A323" s="45">
        <v>321</v>
      </c>
      <c r="B323" s="19"/>
      <c r="C323" s="19"/>
      <c r="D323" s="19"/>
      <c r="E323" s="19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>
        <f t="shared" si="8"/>
        <v>1</v>
      </c>
      <c r="AI323" s="45">
        <f t="shared" si="9"/>
        <v>0</v>
      </c>
    </row>
    <row r="324" spans="1:35" x14ac:dyDescent="0.25">
      <c r="A324" s="45">
        <v>322</v>
      </c>
      <c r="B324" s="19"/>
      <c r="C324" s="19"/>
      <c r="D324" s="19"/>
      <c r="E324" s="19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>
        <f t="shared" ref="AH324:AH387" si="10">IF(E324=E323,1,0)</f>
        <v>1</v>
      </c>
      <c r="AI324" s="45">
        <f t="shared" ref="AI324:AI387" si="11">COUNTA(I324:AG324)</f>
        <v>0</v>
      </c>
    </row>
    <row r="325" spans="1:35" x14ac:dyDescent="0.25">
      <c r="A325" s="45">
        <v>323</v>
      </c>
      <c r="B325" s="19"/>
      <c r="C325" s="19"/>
      <c r="D325" s="19"/>
      <c r="E325" s="19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>
        <f t="shared" si="10"/>
        <v>1</v>
      </c>
      <c r="AI325" s="45">
        <f t="shared" si="11"/>
        <v>0</v>
      </c>
    </row>
    <row r="326" spans="1:35" x14ac:dyDescent="0.25">
      <c r="A326" s="45">
        <v>324</v>
      </c>
      <c r="B326" s="19"/>
      <c r="C326" s="19"/>
      <c r="D326" s="19"/>
      <c r="E326" s="19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>
        <f t="shared" si="10"/>
        <v>1</v>
      </c>
      <c r="AI326" s="45">
        <f t="shared" si="11"/>
        <v>0</v>
      </c>
    </row>
    <row r="327" spans="1:35" x14ac:dyDescent="0.25">
      <c r="A327" s="45">
        <v>325</v>
      </c>
      <c r="B327" s="19"/>
      <c r="C327" s="19"/>
      <c r="D327" s="19"/>
      <c r="E327" s="19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>
        <f t="shared" si="10"/>
        <v>1</v>
      </c>
      <c r="AI327" s="45">
        <f t="shared" si="11"/>
        <v>0</v>
      </c>
    </row>
    <row r="328" spans="1:35" x14ac:dyDescent="0.25">
      <c r="A328" s="45">
        <v>326</v>
      </c>
      <c r="B328" s="19"/>
      <c r="C328" s="19"/>
      <c r="D328" s="19"/>
      <c r="E328" s="19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>
        <f t="shared" si="10"/>
        <v>1</v>
      </c>
      <c r="AI328" s="45">
        <f t="shared" si="11"/>
        <v>0</v>
      </c>
    </row>
    <row r="329" spans="1:35" x14ac:dyDescent="0.25">
      <c r="A329" s="45">
        <v>327</v>
      </c>
      <c r="B329" s="19"/>
      <c r="C329" s="19"/>
      <c r="D329" s="19"/>
      <c r="E329" s="19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>
        <f t="shared" si="10"/>
        <v>1</v>
      </c>
      <c r="AI329" s="45">
        <f t="shared" si="11"/>
        <v>0</v>
      </c>
    </row>
    <row r="330" spans="1:35" x14ac:dyDescent="0.25">
      <c r="A330" s="45">
        <v>328</v>
      </c>
      <c r="B330" s="19"/>
      <c r="C330" s="19"/>
      <c r="D330" s="19"/>
      <c r="E330" s="19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>
        <f t="shared" si="10"/>
        <v>1</v>
      </c>
      <c r="AI330" s="45">
        <f t="shared" si="11"/>
        <v>0</v>
      </c>
    </row>
    <row r="331" spans="1:35" x14ac:dyDescent="0.25">
      <c r="A331" s="45">
        <v>329</v>
      </c>
      <c r="B331" s="19"/>
      <c r="C331" s="19"/>
      <c r="D331" s="19"/>
      <c r="E331" s="19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>
        <f t="shared" si="10"/>
        <v>1</v>
      </c>
      <c r="AI331" s="45">
        <f t="shared" si="11"/>
        <v>0</v>
      </c>
    </row>
    <row r="332" spans="1:35" x14ac:dyDescent="0.25">
      <c r="A332" s="45">
        <v>330</v>
      </c>
      <c r="B332" s="19"/>
      <c r="C332" s="19"/>
      <c r="D332" s="19"/>
      <c r="E332" s="19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>
        <f t="shared" si="10"/>
        <v>1</v>
      </c>
      <c r="AI332" s="45">
        <f t="shared" si="11"/>
        <v>0</v>
      </c>
    </row>
    <row r="333" spans="1:35" x14ac:dyDescent="0.25">
      <c r="A333" s="45">
        <v>331</v>
      </c>
      <c r="B333" s="19"/>
      <c r="C333" s="19"/>
      <c r="D333" s="19"/>
      <c r="E333" s="19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>
        <f t="shared" si="10"/>
        <v>1</v>
      </c>
      <c r="AI333" s="45">
        <f t="shared" si="11"/>
        <v>0</v>
      </c>
    </row>
    <row r="334" spans="1:35" x14ac:dyDescent="0.25">
      <c r="A334" s="45">
        <v>332</v>
      </c>
      <c r="B334" s="19"/>
      <c r="C334" s="19"/>
      <c r="D334" s="19"/>
      <c r="E334" s="19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>
        <f t="shared" si="10"/>
        <v>1</v>
      </c>
      <c r="AI334" s="45">
        <f t="shared" si="11"/>
        <v>0</v>
      </c>
    </row>
    <row r="335" spans="1:35" x14ac:dyDescent="0.25">
      <c r="A335" s="45">
        <v>333</v>
      </c>
      <c r="B335" s="19"/>
      <c r="C335" s="19"/>
      <c r="D335" s="19"/>
      <c r="E335" s="19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>
        <f t="shared" si="10"/>
        <v>1</v>
      </c>
      <c r="AI335" s="45">
        <f t="shared" si="11"/>
        <v>0</v>
      </c>
    </row>
    <row r="336" spans="1:35" x14ac:dyDescent="0.25">
      <c r="A336" s="45">
        <v>334</v>
      </c>
      <c r="B336" s="19"/>
      <c r="C336" s="19"/>
      <c r="D336" s="19"/>
      <c r="E336" s="19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>
        <f t="shared" si="10"/>
        <v>1</v>
      </c>
      <c r="AI336" s="45">
        <f t="shared" si="11"/>
        <v>0</v>
      </c>
    </row>
    <row r="337" spans="1:35" x14ac:dyDescent="0.25">
      <c r="A337" s="45">
        <v>335</v>
      </c>
      <c r="B337" s="19"/>
      <c r="C337" s="19"/>
      <c r="D337" s="19"/>
      <c r="E337" s="19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>
        <f t="shared" si="10"/>
        <v>1</v>
      </c>
      <c r="AI337" s="45">
        <f t="shared" si="11"/>
        <v>0</v>
      </c>
    </row>
    <row r="338" spans="1:35" x14ac:dyDescent="0.25">
      <c r="A338" s="45">
        <v>336</v>
      </c>
      <c r="B338" s="19"/>
      <c r="C338" s="19"/>
      <c r="D338" s="19"/>
      <c r="E338" s="19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>
        <f t="shared" si="10"/>
        <v>1</v>
      </c>
      <c r="AI338" s="45">
        <f t="shared" si="11"/>
        <v>0</v>
      </c>
    </row>
    <row r="339" spans="1:35" x14ac:dyDescent="0.25">
      <c r="A339" s="45">
        <v>337</v>
      </c>
      <c r="B339" s="19"/>
      <c r="C339" s="19"/>
      <c r="D339" s="19"/>
      <c r="E339" s="19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>
        <f t="shared" si="10"/>
        <v>1</v>
      </c>
      <c r="AI339" s="45">
        <f t="shared" si="11"/>
        <v>0</v>
      </c>
    </row>
    <row r="340" spans="1:35" x14ac:dyDescent="0.25">
      <c r="A340" s="45">
        <v>338</v>
      </c>
      <c r="B340" s="19"/>
      <c r="C340" s="19"/>
      <c r="D340" s="19"/>
      <c r="E340" s="19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>
        <f t="shared" si="10"/>
        <v>1</v>
      </c>
      <c r="AI340" s="45">
        <f t="shared" si="11"/>
        <v>0</v>
      </c>
    </row>
    <row r="341" spans="1:35" x14ac:dyDescent="0.25">
      <c r="A341" s="45">
        <v>339</v>
      </c>
      <c r="B341" s="19"/>
      <c r="C341" s="19"/>
      <c r="D341" s="19"/>
      <c r="E341" s="19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>
        <f t="shared" si="10"/>
        <v>1</v>
      </c>
      <c r="AI341" s="45">
        <f t="shared" si="11"/>
        <v>0</v>
      </c>
    </row>
    <row r="342" spans="1:35" x14ac:dyDescent="0.25">
      <c r="A342" s="45">
        <v>340</v>
      </c>
      <c r="B342" s="19"/>
      <c r="C342" s="19"/>
      <c r="D342" s="19"/>
      <c r="E342" s="19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>
        <f t="shared" si="10"/>
        <v>1</v>
      </c>
      <c r="AI342" s="45">
        <f t="shared" si="11"/>
        <v>0</v>
      </c>
    </row>
    <row r="343" spans="1:35" x14ac:dyDescent="0.25">
      <c r="A343" s="45">
        <v>341</v>
      </c>
      <c r="B343" s="19"/>
      <c r="C343" s="19"/>
      <c r="D343" s="19"/>
      <c r="E343" s="19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>
        <f t="shared" si="10"/>
        <v>1</v>
      </c>
      <c r="AI343" s="45">
        <f t="shared" si="11"/>
        <v>0</v>
      </c>
    </row>
    <row r="344" spans="1:35" x14ac:dyDescent="0.25">
      <c r="A344" s="45">
        <v>342</v>
      </c>
      <c r="B344" s="19"/>
      <c r="C344" s="19"/>
      <c r="D344" s="19"/>
      <c r="E344" s="19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>
        <f t="shared" si="10"/>
        <v>1</v>
      </c>
      <c r="AI344" s="45">
        <f t="shared" si="11"/>
        <v>0</v>
      </c>
    </row>
    <row r="345" spans="1:35" x14ac:dyDescent="0.25">
      <c r="A345" s="45">
        <v>343</v>
      </c>
      <c r="B345" s="19"/>
      <c r="C345" s="19"/>
      <c r="D345" s="19"/>
      <c r="E345" s="19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>
        <f t="shared" si="10"/>
        <v>1</v>
      </c>
      <c r="AI345" s="45">
        <f t="shared" si="11"/>
        <v>0</v>
      </c>
    </row>
    <row r="346" spans="1:35" x14ac:dyDescent="0.25">
      <c r="A346" s="45">
        <v>344</v>
      </c>
      <c r="B346" s="19"/>
      <c r="C346" s="19"/>
      <c r="D346" s="19"/>
      <c r="E346" s="19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>
        <f t="shared" si="10"/>
        <v>1</v>
      </c>
      <c r="AI346" s="45">
        <f t="shared" si="11"/>
        <v>0</v>
      </c>
    </row>
    <row r="347" spans="1:35" x14ac:dyDescent="0.25">
      <c r="A347" s="45">
        <v>345</v>
      </c>
      <c r="B347" s="19"/>
      <c r="C347" s="19"/>
      <c r="D347" s="19"/>
      <c r="E347" s="19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>
        <f t="shared" si="10"/>
        <v>1</v>
      </c>
      <c r="AI347" s="45">
        <f t="shared" si="11"/>
        <v>0</v>
      </c>
    </row>
    <row r="348" spans="1:35" x14ac:dyDescent="0.25">
      <c r="A348" s="45">
        <v>346</v>
      </c>
      <c r="B348" s="19"/>
      <c r="C348" s="19"/>
      <c r="D348" s="19"/>
      <c r="E348" s="19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>
        <f t="shared" si="10"/>
        <v>1</v>
      </c>
      <c r="AI348" s="45">
        <f t="shared" si="11"/>
        <v>0</v>
      </c>
    </row>
    <row r="349" spans="1:35" x14ac:dyDescent="0.25">
      <c r="A349" s="45">
        <v>347</v>
      </c>
      <c r="B349" s="19"/>
      <c r="C349" s="19"/>
      <c r="D349" s="19"/>
      <c r="E349" s="19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>
        <f t="shared" si="10"/>
        <v>1</v>
      </c>
      <c r="AI349" s="45">
        <f t="shared" si="11"/>
        <v>0</v>
      </c>
    </row>
    <row r="350" spans="1:35" x14ac:dyDescent="0.25">
      <c r="A350" s="45">
        <v>348</v>
      </c>
      <c r="B350" s="19"/>
      <c r="C350" s="19"/>
      <c r="D350" s="19"/>
      <c r="E350" s="19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>
        <f t="shared" si="10"/>
        <v>1</v>
      </c>
      <c r="AI350" s="45">
        <f t="shared" si="11"/>
        <v>0</v>
      </c>
    </row>
    <row r="351" spans="1:35" x14ac:dyDescent="0.25">
      <c r="A351" s="45">
        <v>349</v>
      </c>
      <c r="B351" s="19"/>
      <c r="C351" s="19"/>
      <c r="D351" s="19"/>
      <c r="E351" s="19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>
        <f t="shared" si="10"/>
        <v>1</v>
      </c>
      <c r="AI351" s="45">
        <f t="shared" si="11"/>
        <v>0</v>
      </c>
    </row>
    <row r="352" spans="1:35" x14ac:dyDescent="0.25">
      <c r="A352" s="45">
        <v>350</v>
      </c>
      <c r="B352" s="19"/>
      <c r="C352" s="19"/>
      <c r="D352" s="19"/>
      <c r="E352" s="19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>
        <f t="shared" si="10"/>
        <v>1</v>
      </c>
      <c r="AI352" s="45">
        <f t="shared" si="11"/>
        <v>0</v>
      </c>
    </row>
    <row r="353" spans="1:35" x14ac:dyDescent="0.25">
      <c r="A353" s="45">
        <v>351</v>
      </c>
      <c r="B353" s="19"/>
      <c r="C353" s="19"/>
      <c r="D353" s="19"/>
      <c r="E353" s="19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>
        <f t="shared" si="10"/>
        <v>1</v>
      </c>
      <c r="AI353" s="45">
        <f t="shared" si="11"/>
        <v>0</v>
      </c>
    </row>
    <row r="354" spans="1:35" x14ac:dyDescent="0.25">
      <c r="A354" s="45">
        <v>352</v>
      </c>
      <c r="B354" s="19"/>
      <c r="C354" s="19"/>
      <c r="D354" s="19"/>
      <c r="E354" s="19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>
        <f t="shared" si="10"/>
        <v>1</v>
      </c>
      <c r="AI354" s="45">
        <f t="shared" si="11"/>
        <v>0</v>
      </c>
    </row>
    <row r="355" spans="1:35" x14ac:dyDescent="0.25">
      <c r="A355" s="45">
        <v>353</v>
      </c>
      <c r="B355" s="19"/>
      <c r="C355" s="19"/>
      <c r="D355" s="19"/>
      <c r="E355" s="19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>
        <f t="shared" si="10"/>
        <v>1</v>
      </c>
      <c r="AI355" s="45">
        <f t="shared" si="11"/>
        <v>0</v>
      </c>
    </row>
    <row r="356" spans="1:35" x14ac:dyDescent="0.25">
      <c r="A356" s="45">
        <v>354</v>
      </c>
      <c r="B356" s="19"/>
      <c r="C356" s="19"/>
      <c r="D356" s="19"/>
      <c r="E356" s="19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>
        <f t="shared" si="10"/>
        <v>1</v>
      </c>
      <c r="AI356" s="45">
        <f t="shared" si="11"/>
        <v>0</v>
      </c>
    </row>
    <row r="357" spans="1:35" x14ac:dyDescent="0.25">
      <c r="A357" s="45">
        <v>355</v>
      </c>
      <c r="B357" s="19"/>
      <c r="C357" s="19"/>
      <c r="D357" s="19"/>
      <c r="E357" s="19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>
        <f t="shared" si="10"/>
        <v>1</v>
      </c>
      <c r="AI357" s="45">
        <f t="shared" si="11"/>
        <v>0</v>
      </c>
    </row>
    <row r="358" spans="1:35" x14ac:dyDescent="0.25">
      <c r="A358" s="45">
        <v>356</v>
      </c>
      <c r="B358" s="19"/>
      <c r="C358" s="19"/>
      <c r="D358" s="19"/>
      <c r="E358" s="19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>
        <f t="shared" si="10"/>
        <v>1</v>
      </c>
      <c r="AI358" s="45">
        <f t="shared" si="11"/>
        <v>0</v>
      </c>
    </row>
    <row r="359" spans="1:35" x14ac:dyDescent="0.25">
      <c r="A359" s="45">
        <v>357</v>
      </c>
      <c r="B359" s="19"/>
      <c r="C359" s="19"/>
      <c r="D359" s="19"/>
      <c r="E359" s="19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>
        <f t="shared" si="10"/>
        <v>1</v>
      </c>
      <c r="AI359" s="45">
        <f t="shared" si="11"/>
        <v>0</v>
      </c>
    </row>
    <row r="360" spans="1:35" x14ac:dyDescent="0.25">
      <c r="A360" s="45">
        <v>358</v>
      </c>
      <c r="B360" s="19"/>
      <c r="C360" s="19"/>
      <c r="D360" s="19"/>
      <c r="E360" s="19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>
        <f t="shared" si="10"/>
        <v>1</v>
      </c>
      <c r="AI360" s="45">
        <f t="shared" si="11"/>
        <v>0</v>
      </c>
    </row>
    <row r="361" spans="1:35" x14ac:dyDescent="0.25">
      <c r="A361" s="45">
        <v>359</v>
      </c>
      <c r="B361" s="19"/>
      <c r="C361" s="19"/>
      <c r="D361" s="19"/>
      <c r="E361" s="19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>
        <f t="shared" si="10"/>
        <v>1</v>
      </c>
      <c r="AI361" s="45">
        <f t="shared" si="11"/>
        <v>0</v>
      </c>
    </row>
    <row r="362" spans="1:35" x14ac:dyDescent="0.25">
      <c r="A362" s="45">
        <v>360</v>
      </c>
      <c r="B362" s="19"/>
      <c r="C362" s="19"/>
      <c r="D362" s="19"/>
      <c r="E362" s="19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>
        <f t="shared" si="10"/>
        <v>1</v>
      </c>
      <c r="AI362" s="45">
        <f t="shared" si="11"/>
        <v>0</v>
      </c>
    </row>
    <row r="363" spans="1:35" x14ac:dyDescent="0.25">
      <c r="A363" s="45">
        <v>361</v>
      </c>
      <c r="B363" s="19"/>
      <c r="C363" s="19"/>
      <c r="D363" s="19"/>
      <c r="E363" s="19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>
        <f t="shared" si="10"/>
        <v>1</v>
      </c>
      <c r="AI363" s="45">
        <f t="shared" si="11"/>
        <v>0</v>
      </c>
    </row>
    <row r="364" spans="1:35" x14ac:dyDescent="0.25">
      <c r="A364" s="45">
        <v>362</v>
      </c>
      <c r="B364" s="19"/>
      <c r="C364" s="19"/>
      <c r="D364" s="19"/>
      <c r="E364" s="19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>
        <f t="shared" si="10"/>
        <v>1</v>
      </c>
      <c r="AI364" s="45">
        <f t="shared" si="11"/>
        <v>0</v>
      </c>
    </row>
    <row r="365" spans="1:35" x14ac:dyDescent="0.25">
      <c r="A365" s="45">
        <v>363</v>
      </c>
      <c r="B365" s="19"/>
      <c r="C365" s="19"/>
      <c r="D365" s="19"/>
      <c r="E365" s="19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>
        <f t="shared" si="10"/>
        <v>1</v>
      </c>
      <c r="AI365" s="45">
        <f t="shared" si="11"/>
        <v>0</v>
      </c>
    </row>
    <row r="366" spans="1:35" x14ac:dyDescent="0.25">
      <c r="A366" s="45">
        <v>364</v>
      </c>
      <c r="B366" s="19"/>
      <c r="C366" s="19"/>
      <c r="D366" s="19"/>
      <c r="E366" s="19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>
        <f t="shared" si="10"/>
        <v>1</v>
      </c>
      <c r="AI366" s="45">
        <f t="shared" si="11"/>
        <v>0</v>
      </c>
    </row>
    <row r="367" spans="1:35" x14ac:dyDescent="0.25">
      <c r="A367" s="45">
        <v>365</v>
      </c>
      <c r="B367" s="19"/>
      <c r="C367" s="19"/>
      <c r="D367" s="19"/>
      <c r="E367" s="19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>
        <f t="shared" si="10"/>
        <v>1</v>
      </c>
      <c r="AI367" s="45">
        <f t="shared" si="11"/>
        <v>0</v>
      </c>
    </row>
    <row r="368" spans="1:35" x14ac:dyDescent="0.25">
      <c r="A368" s="45">
        <v>366</v>
      </c>
      <c r="B368" s="19"/>
      <c r="C368" s="19"/>
      <c r="D368" s="19"/>
      <c r="E368" s="19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>
        <f t="shared" si="10"/>
        <v>1</v>
      </c>
      <c r="AI368" s="45">
        <f t="shared" si="11"/>
        <v>0</v>
      </c>
    </row>
    <row r="369" spans="1:35" x14ac:dyDescent="0.25">
      <c r="A369" s="45">
        <v>367</v>
      </c>
      <c r="B369" s="19"/>
      <c r="C369" s="19"/>
      <c r="D369" s="19"/>
      <c r="E369" s="19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>
        <f t="shared" si="10"/>
        <v>1</v>
      </c>
      <c r="AI369" s="45">
        <f t="shared" si="11"/>
        <v>0</v>
      </c>
    </row>
    <row r="370" spans="1:35" x14ac:dyDescent="0.25">
      <c r="A370" s="45">
        <v>368</v>
      </c>
      <c r="B370" s="19"/>
      <c r="C370" s="19"/>
      <c r="D370" s="19"/>
      <c r="E370" s="19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>
        <f t="shared" si="10"/>
        <v>1</v>
      </c>
      <c r="AI370" s="45">
        <f t="shared" si="11"/>
        <v>0</v>
      </c>
    </row>
    <row r="371" spans="1:35" x14ac:dyDescent="0.25">
      <c r="A371" s="45">
        <v>369</v>
      </c>
      <c r="B371" s="19"/>
      <c r="C371" s="19"/>
      <c r="D371" s="19"/>
      <c r="E371" s="19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>
        <f t="shared" si="10"/>
        <v>1</v>
      </c>
      <c r="AI371" s="45">
        <f t="shared" si="11"/>
        <v>0</v>
      </c>
    </row>
    <row r="372" spans="1:35" x14ac:dyDescent="0.25">
      <c r="A372" s="45">
        <v>370</v>
      </c>
      <c r="B372" s="19"/>
      <c r="C372" s="19"/>
      <c r="D372" s="19"/>
      <c r="E372" s="19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>
        <f t="shared" si="10"/>
        <v>1</v>
      </c>
      <c r="AI372" s="45">
        <f t="shared" si="11"/>
        <v>0</v>
      </c>
    </row>
    <row r="373" spans="1:35" x14ac:dyDescent="0.25">
      <c r="A373" s="45">
        <v>371</v>
      </c>
      <c r="B373" s="19"/>
      <c r="C373" s="19"/>
      <c r="D373" s="19"/>
      <c r="E373" s="19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>
        <f t="shared" si="10"/>
        <v>1</v>
      </c>
      <c r="AI373" s="45">
        <f t="shared" si="11"/>
        <v>0</v>
      </c>
    </row>
    <row r="374" spans="1:35" x14ac:dyDescent="0.25">
      <c r="A374" s="45">
        <v>372</v>
      </c>
      <c r="B374" s="19"/>
      <c r="C374" s="19"/>
      <c r="D374" s="19"/>
      <c r="E374" s="19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>
        <f t="shared" si="10"/>
        <v>1</v>
      </c>
      <c r="AI374" s="45">
        <f t="shared" si="11"/>
        <v>0</v>
      </c>
    </row>
    <row r="375" spans="1:35" x14ac:dyDescent="0.25">
      <c r="A375" s="45">
        <v>373</v>
      </c>
      <c r="B375" s="19"/>
      <c r="C375" s="19"/>
      <c r="D375" s="19"/>
      <c r="E375" s="19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>
        <f t="shared" si="10"/>
        <v>1</v>
      </c>
      <c r="AI375" s="45">
        <f t="shared" si="11"/>
        <v>0</v>
      </c>
    </row>
    <row r="376" spans="1:35" x14ac:dyDescent="0.25">
      <c r="A376" s="45">
        <v>374</v>
      </c>
      <c r="B376" s="19"/>
      <c r="C376" s="19"/>
      <c r="D376" s="19"/>
      <c r="E376" s="19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>
        <f t="shared" si="10"/>
        <v>1</v>
      </c>
      <c r="AI376" s="45">
        <f t="shared" si="11"/>
        <v>0</v>
      </c>
    </row>
    <row r="377" spans="1:35" x14ac:dyDescent="0.25">
      <c r="A377" s="45">
        <v>375</v>
      </c>
      <c r="B377" s="19"/>
      <c r="C377" s="19"/>
      <c r="D377" s="19"/>
      <c r="E377" s="19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>
        <f t="shared" si="10"/>
        <v>1</v>
      </c>
      <c r="AI377" s="45">
        <f t="shared" si="11"/>
        <v>0</v>
      </c>
    </row>
    <row r="378" spans="1:35" x14ac:dyDescent="0.25">
      <c r="A378" s="45">
        <v>376</v>
      </c>
      <c r="B378" s="19"/>
      <c r="C378" s="19"/>
      <c r="D378" s="19"/>
      <c r="E378" s="19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>
        <f t="shared" si="10"/>
        <v>1</v>
      </c>
      <c r="AI378" s="45">
        <f t="shared" si="11"/>
        <v>0</v>
      </c>
    </row>
    <row r="379" spans="1:35" x14ac:dyDescent="0.25">
      <c r="A379" s="45">
        <v>377</v>
      </c>
      <c r="B379" s="19"/>
      <c r="C379" s="19"/>
      <c r="D379" s="19"/>
      <c r="E379" s="19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>
        <f t="shared" si="10"/>
        <v>1</v>
      </c>
      <c r="AI379" s="45">
        <f t="shared" si="11"/>
        <v>0</v>
      </c>
    </row>
    <row r="380" spans="1:35" x14ac:dyDescent="0.25">
      <c r="A380" s="45">
        <v>378</v>
      </c>
      <c r="B380" s="19"/>
      <c r="C380" s="19"/>
      <c r="D380" s="19"/>
      <c r="E380" s="19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>
        <f t="shared" si="10"/>
        <v>1</v>
      </c>
      <c r="AI380" s="45">
        <f t="shared" si="11"/>
        <v>0</v>
      </c>
    </row>
    <row r="381" spans="1:35" x14ac:dyDescent="0.25">
      <c r="A381" s="45">
        <v>379</v>
      </c>
      <c r="B381" s="19"/>
      <c r="C381" s="19"/>
      <c r="D381" s="19"/>
      <c r="E381" s="19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>
        <f t="shared" si="10"/>
        <v>1</v>
      </c>
      <c r="AI381" s="45">
        <f t="shared" si="11"/>
        <v>0</v>
      </c>
    </row>
    <row r="382" spans="1:35" x14ac:dyDescent="0.25">
      <c r="A382" s="45">
        <v>380</v>
      </c>
      <c r="B382" s="19"/>
      <c r="C382" s="19"/>
      <c r="D382" s="19"/>
      <c r="E382" s="19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>
        <f t="shared" si="10"/>
        <v>1</v>
      </c>
      <c r="AI382" s="45">
        <f t="shared" si="11"/>
        <v>0</v>
      </c>
    </row>
    <row r="383" spans="1:35" x14ac:dyDescent="0.25">
      <c r="A383" s="45">
        <v>381</v>
      </c>
      <c r="B383" s="19"/>
      <c r="C383" s="19"/>
      <c r="D383" s="19"/>
      <c r="E383" s="19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>
        <f t="shared" si="10"/>
        <v>1</v>
      </c>
      <c r="AI383" s="45">
        <f t="shared" si="11"/>
        <v>0</v>
      </c>
    </row>
    <row r="384" spans="1:35" x14ac:dyDescent="0.25">
      <c r="A384" s="45">
        <v>382</v>
      </c>
      <c r="B384" s="19"/>
      <c r="C384" s="19"/>
      <c r="D384" s="19"/>
      <c r="E384" s="19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>
        <f t="shared" si="10"/>
        <v>1</v>
      </c>
      <c r="AI384" s="45">
        <f t="shared" si="11"/>
        <v>0</v>
      </c>
    </row>
    <row r="385" spans="1:35" x14ac:dyDescent="0.25">
      <c r="A385" s="45">
        <v>383</v>
      </c>
      <c r="B385" s="19"/>
      <c r="C385" s="19"/>
      <c r="D385" s="19"/>
      <c r="E385" s="19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>
        <f t="shared" si="10"/>
        <v>1</v>
      </c>
      <c r="AI385" s="45">
        <f t="shared" si="11"/>
        <v>0</v>
      </c>
    </row>
    <row r="386" spans="1:35" x14ac:dyDescent="0.25">
      <c r="A386" s="45">
        <v>384</v>
      </c>
      <c r="B386" s="19"/>
      <c r="C386" s="19"/>
      <c r="D386" s="19"/>
      <c r="E386" s="19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>
        <f t="shared" si="10"/>
        <v>1</v>
      </c>
      <c r="AI386" s="45">
        <f t="shared" si="11"/>
        <v>0</v>
      </c>
    </row>
    <row r="387" spans="1:35" x14ac:dyDescent="0.25">
      <c r="A387" s="45">
        <v>385</v>
      </c>
      <c r="B387" s="19"/>
      <c r="C387" s="19"/>
      <c r="D387" s="19"/>
      <c r="E387" s="19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>
        <f t="shared" si="10"/>
        <v>1</v>
      </c>
      <c r="AI387" s="45">
        <f t="shared" si="11"/>
        <v>0</v>
      </c>
    </row>
    <row r="388" spans="1:35" x14ac:dyDescent="0.25">
      <c r="A388" s="45">
        <v>386</v>
      </c>
      <c r="B388" s="19"/>
      <c r="C388" s="19"/>
      <c r="D388" s="19"/>
      <c r="E388" s="19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>
        <f t="shared" ref="AH388:AH451" si="12">IF(E388=E387,1,0)</f>
        <v>1</v>
      </c>
      <c r="AI388" s="45">
        <f t="shared" ref="AI388:AI451" si="13">COUNTA(I388:AG388)</f>
        <v>0</v>
      </c>
    </row>
    <row r="389" spans="1:35" x14ac:dyDescent="0.25">
      <c r="A389" s="45">
        <v>387</v>
      </c>
      <c r="B389" s="19"/>
      <c r="C389" s="19"/>
      <c r="D389" s="19"/>
      <c r="E389" s="19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>
        <f t="shared" si="12"/>
        <v>1</v>
      </c>
      <c r="AI389" s="45">
        <f t="shared" si="13"/>
        <v>0</v>
      </c>
    </row>
    <row r="390" spans="1:35" x14ac:dyDescent="0.25">
      <c r="A390" s="45">
        <v>388</v>
      </c>
      <c r="B390" s="19"/>
      <c r="C390" s="19"/>
      <c r="D390" s="19"/>
      <c r="E390" s="19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>
        <f t="shared" si="12"/>
        <v>1</v>
      </c>
      <c r="AI390" s="45">
        <f t="shared" si="13"/>
        <v>0</v>
      </c>
    </row>
    <row r="391" spans="1:35" x14ac:dyDescent="0.25">
      <c r="A391" s="45">
        <v>389</v>
      </c>
      <c r="B391" s="19"/>
      <c r="C391" s="19"/>
      <c r="D391" s="19"/>
      <c r="E391" s="19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>
        <f t="shared" si="12"/>
        <v>1</v>
      </c>
      <c r="AI391" s="45">
        <f t="shared" si="13"/>
        <v>0</v>
      </c>
    </row>
    <row r="392" spans="1:35" x14ac:dyDescent="0.25">
      <c r="A392" s="45">
        <v>390</v>
      </c>
      <c r="B392" s="19"/>
      <c r="C392" s="19"/>
      <c r="D392" s="19"/>
      <c r="E392" s="19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>
        <f t="shared" si="12"/>
        <v>1</v>
      </c>
      <c r="AI392" s="45">
        <f t="shared" si="13"/>
        <v>0</v>
      </c>
    </row>
    <row r="393" spans="1:35" x14ac:dyDescent="0.25">
      <c r="A393" s="45">
        <v>391</v>
      </c>
      <c r="B393" s="19"/>
      <c r="C393" s="19"/>
      <c r="D393" s="19"/>
      <c r="E393" s="19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>
        <f t="shared" si="12"/>
        <v>1</v>
      </c>
      <c r="AI393" s="45">
        <f t="shared" si="13"/>
        <v>0</v>
      </c>
    </row>
    <row r="394" spans="1:35" x14ac:dyDescent="0.25">
      <c r="A394" s="45">
        <v>392</v>
      </c>
      <c r="B394" s="19"/>
      <c r="C394" s="19"/>
      <c r="D394" s="19"/>
      <c r="E394" s="19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>
        <f t="shared" si="12"/>
        <v>1</v>
      </c>
      <c r="AI394" s="45">
        <f t="shared" si="13"/>
        <v>0</v>
      </c>
    </row>
    <row r="395" spans="1:35" x14ac:dyDescent="0.25">
      <c r="A395" s="45">
        <v>393</v>
      </c>
      <c r="B395" s="19"/>
      <c r="C395" s="19"/>
      <c r="D395" s="19"/>
      <c r="E395" s="19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>
        <f t="shared" si="12"/>
        <v>1</v>
      </c>
      <c r="AI395" s="45">
        <f t="shared" si="13"/>
        <v>0</v>
      </c>
    </row>
    <row r="396" spans="1:35" x14ac:dyDescent="0.25">
      <c r="A396" s="45">
        <v>394</v>
      </c>
      <c r="B396" s="19"/>
      <c r="C396" s="19"/>
      <c r="D396" s="19"/>
      <c r="E396" s="19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>
        <f t="shared" si="12"/>
        <v>1</v>
      </c>
      <c r="AI396" s="45">
        <f t="shared" si="13"/>
        <v>0</v>
      </c>
    </row>
    <row r="397" spans="1:35" x14ac:dyDescent="0.25">
      <c r="A397" s="45">
        <v>395</v>
      </c>
      <c r="B397" s="19"/>
      <c r="C397" s="19"/>
      <c r="D397" s="19"/>
      <c r="E397" s="19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>
        <f t="shared" si="12"/>
        <v>1</v>
      </c>
      <c r="AI397" s="45">
        <f t="shared" si="13"/>
        <v>0</v>
      </c>
    </row>
    <row r="398" spans="1:35" x14ac:dyDescent="0.25">
      <c r="A398" s="45">
        <v>396</v>
      </c>
      <c r="B398" s="19"/>
      <c r="C398" s="19"/>
      <c r="D398" s="19"/>
      <c r="E398" s="19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>
        <f t="shared" si="12"/>
        <v>1</v>
      </c>
      <c r="AI398" s="45">
        <f t="shared" si="13"/>
        <v>0</v>
      </c>
    </row>
    <row r="399" spans="1:35" x14ac:dyDescent="0.25">
      <c r="A399" s="45">
        <v>397</v>
      </c>
      <c r="B399" s="19"/>
      <c r="C399" s="19"/>
      <c r="D399" s="19"/>
      <c r="E399" s="19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>
        <f t="shared" si="12"/>
        <v>1</v>
      </c>
      <c r="AI399" s="45">
        <f t="shared" si="13"/>
        <v>0</v>
      </c>
    </row>
    <row r="400" spans="1:35" x14ac:dyDescent="0.25">
      <c r="A400" s="45">
        <v>398</v>
      </c>
      <c r="B400" s="19"/>
      <c r="C400" s="19"/>
      <c r="D400" s="19"/>
      <c r="E400" s="19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>
        <f t="shared" si="12"/>
        <v>1</v>
      </c>
      <c r="AI400" s="45">
        <f t="shared" si="13"/>
        <v>0</v>
      </c>
    </row>
    <row r="401" spans="1:35" x14ac:dyDescent="0.25">
      <c r="A401" s="45">
        <v>399</v>
      </c>
      <c r="B401" s="19"/>
      <c r="C401" s="19"/>
      <c r="D401" s="19"/>
      <c r="E401" s="19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>
        <f t="shared" si="12"/>
        <v>1</v>
      </c>
      <c r="AI401" s="45">
        <f t="shared" si="13"/>
        <v>0</v>
      </c>
    </row>
    <row r="402" spans="1:35" x14ac:dyDescent="0.25">
      <c r="A402" s="45">
        <v>400</v>
      </c>
      <c r="B402" s="19"/>
      <c r="C402" s="19"/>
      <c r="D402" s="19"/>
      <c r="E402" s="19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>
        <f t="shared" si="12"/>
        <v>1</v>
      </c>
      <c r="AI402" s="45">
        <f t="shared" si="13"/>
        <v>0</v>
      </c>
    </row>
    <row r="403" spans="1:35" x14ac:dyDescent="0.25">
      <c r="A403" s="45">
        <v>401</v>
      </c>
      <c r="B403" s="19"/>
      <c r="C403" s="19"/>
      <c r="D403" s="19"/>
      <c r="E403" s="19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>
        <f t="shared" si="12"/>
        <v>1</v>
      </c>
      <c r="AI403" s="45">
        <f t="shared" si="13"/>
        <v>0</v>
      </c>
    </row>
    <row r="404" spans="1:35" x14ac:dyDescent="0.25">
      <c r="A404" s="45">
        <v>402</v>
      </c>
      <c r="B404" s="19"/>
      <c r="C404" s="19"/>
      <c r="D404" s="19"/>
      <c r="E404" s="19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>
        <f t="shared" si="12"/>
        <v>1</v>
      </c>
      <c r="AI404" s="45">
        <f t="shared" si="13"/>
        <v>0</v>
      </c>
    </row>
    <row r="405" spans="1:35" x14ac:dyDescent="0.25">
      <c r="A405" s="45">
        <v>403</v>
      </c>
      <c r="B405" s="19"/>
      <c r="C405" s="19"/>
      <c r="D405" s="19"/>
      <c r="E405" s="19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>
        <f t="shared" si="12"/>
        <v>1</v>
      </c>
      <c r="AI405" s="45">
        <f t="shared" si="13"/>
        <v>0</v>
      </c>
    </row>
    <row r="406" spans="1:35" x14ac:dyDescent="0.25">
      <c r="A406" s="45">
        <v>404</v>
      </c>
      <c r="B406" s="19"/>
      <c r="C406" s="19"/>
      <c r="D406" s="19"/>
      <c r="E406" s="19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>
        <f t="shared" si="12"/>
        <v>1</v>
      </c>
      <c r="AI406" s="45">
        <f t="shared" si="13"/>
        <v>0</v>
      </c>
    </row>
    <row r="407" spans="1:35" x14ac:dyDescent="0.25">
      <c r="A407" s="45">
        <v>405</v>
      </c>
      <c r="B407" s="19"/>
      <c r="C407" s="19"/>
      <c r="D407" s="19"/>
      <c r="E407" s="19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>
        <f t="shared" si="12"/>
        <v>1</v>
      </c>
      <c r="AI407" s="45">
        <f t="shared" si="13"/>
        <v>0</v>
      </c>
    </row>
    <row r="408" spans="1:35" x14ac:dyDescent="0.25">
      <c r="A408" s="45">
        <v>406</v>
      </c>
      <c r="B408" s="19"/>
      <c r="C408" s="19"/>
      <c r="D408" s="19"/>
      <c r="E408" s="19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>
        <f t="shared" si="12"/>
        <v>1</v>
      </c>
      <c r="AI408" s="45">
        <f t="shared" si="13"/>
        <v>0</v>
      </c>
    </row>
    <row r="409" spans="1:35" x14ac:dyDescent="0.25">
      <c r="A409" s="45">
        <v>407</v>
      </c>
      <c r="B409" s="19"/>
      <c r="C409" s="19"/>
      <c r="D409" s="19"/>
      <c r="E409" s="19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>
        <f t="shared" si="12"/>
        <v>1</v>
      </c>
      <c r="AI409" s="45">
        <f t="shared" si="13"/>
        <v>0</v>
      </c>
    </row>
    <row r="410" spans="1:35" x14ac:dyDescent="0.25">
      <c r="A410" s="45">
        <v>408</v>
      </c>
      <c r="B410" s="19"/>
      <c r="C410" s="19"/>
      <c r="D410" s="19"/>
      <c r="E410" s="19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>
        <f t="shared" si="12"/>
        <v>1</v>
      </c>
      <c r="AI410" s="45">
        <f t="shared" si="13"/>
        <v>0</v>
      </c>
    </row>
    <row r="411" spans="1:35" x14ac:dyDescent="0.25">
      <c r="A411" s="45">
        <v>409</v>
      </c>
      <c r="B411" s="19"/>
      <c r="C411" s="19"/>
      <c r="D411" s="19"/>
      <c r="E411" s="19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>
        <f t="shared" si="12"/>
        <v>1</v>
      </c>
      <c r="AI411" s="45">
        <f t="shared" si="13"/>
        <v>0</v>
      </c>
    </row>
    <row r="412" spans="1:35" x14ac:dyDescent="0.25">
      <c r="A412" s="45">
        <v>410</v>
      </c>
      <c r="B412" s="19"/>
      <c r="C412" s="19"/>
      <c r="D412" s="19"/>
      <c r="E412" s="19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>
        <f t="shared" si="12"/>
        <v>1</v>
      </c>
      <c r="AI412" s="45">
        <f t="shared" si="13"/>
        <v>0</v>
      </c>
    </row>
    <row r="413" spans="1:35" x14ac:dyDescent="0.25">
      <c r="A413" s="45">
        <v>411</v>
      </c>
      <c r="B413" s="19"/>
      <c r="C413" s="19"/>
      <c r="D413" s="19"/>
      <c r="E413" s="19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>
        <f t="shared" si="12"/>
        <v>1</v>
      </c>
      <c r="AI413" s="45">
        <f t="shared" si="13"/>
        <v>0</v>
      </c>
    </row>
    <row r="414" spans="1:35" x14ac:dyDescent="0.25">
      <c r="A414" s="45">
        <v>412</v>
      </c>
      <c r="B414" s="19"/>
      <c r="C414" s="19"/>
      <c r="D414" s="19"/>
      <c r="E414" s="19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>
        <f t="shared" si="12"/>
        <v>1</v>
      </c>
      <c r="AI414" s="45">
        <f t="shared" si="13"/>
        <v>0</v>
      </c>
    </row>
    <row r="415" spans="1:35" x14ac:dyDescent="0.25">
      <c r="A415" s="45">
        <v>413</v>
      </c>
      <c r="B415" s="19"/>
      <c r="C415" s="19"/>
      <c r="D415" s="19"/>
      <c r="E415" s="19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>
        <f t="shared" si="12"/>
        <v>1</v>
      </c>
      <c r="AI415" s="45">
        <f t="shared" si="13"/>
        <v>0</v>
      </c>
    </row>
    <row r="416" spans="1:35" x14ac:dyDescent="0.25">
      <c r="A416" s="45">
        <v>414</v>
      </c>
      <c r="B416" s="19"/>
      <c r="C416" s="19"/>
      <c r="D416" s="19"/>
      <c r="E416" s="19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>
        <f t="shared" si="12"/>
        <v>1</v>
      </c>
      <c r="AI416" s="45">
        <f t="shared" si="13"/>
        <v>0</v>
      </c>
    </row>
    <row r="417" spans="1:35" x14ac:dyDescent="0.25">
      <c r="A417" s="45">
        <v>415</v>
      </c>
      <c r="B417" s="19"/>
      <c r="C417" s="19"/>
      <c r="D417" s="19"/>
      <c r="E417" s="19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>
        <f t="shared" si="12"/>
        <v>1</v>
      </c>
      <c r="AI417" s="45">
        <f t="shared" si="13"/>
        <v>0</v>
      </c>
    </row>
    <row r="418" spans="1:35" x14ac:dyDescent="0.25">
      <c r="A418" s="45">
        <v>416</v>
      </c>
      <c r="B418" s="19"/>
      <c r="C418" s="19"/>
      <c r="D418" s="19"/>
      <c r="E418" s="19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>
        <f t="shared" si="12"/>
        <v>1</v>
      </c>
      <c r="AI418" s="45">
        <f t="shared" si="13"/>
        <v>0</v>
      </c>
    </row>
    <row r="419" spans="1:35" x14ac:dyDescent="0.25">
      <c r="A419" s="45">
        <v>417</v>
      </c>
      <c r="B419" s="19"/>
      <c r="C419" s="19"/>
      <c r="D419" s="19"/>
      <c r="E419" s="19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>
        <f t="shared" si="12"/>
        <v>1</v>
      </c>
      <c r="AI419" s="45">
        <f t="shared" si="13"/>
        <v>0</v>
      </c>
    </row>
    <row r="420" spans="1:35" x14ac:dyDescent="0.25">
      <c r="A420" s="45">
        <v>418</v>
      </c>
      <c r="B420" s="19"/>
      <c r="C420" s="19"/>
      <c r="D420" s="19"/>
      <c r="E420" s="19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>
        <f t="shared" si="12"/>
        <v>1</v>
      </c>
      <c r="AI420" s="45">
        <f t="shared" si="13"/>
        <v>0</v>
      </c>
    </row>
    <row r="421" spans="1:35" x14ac:dyDescent="0.25">
      <c r="A421" s="45">
        <v>419</v>
      </c>
      <c r="B421" s="19"/>
      <c r="C421" s="19"/>
      <c r="D421" s="19"/>
      <c r="E421" s="19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>
        <f t="shared" si="12"/>
        <v>1</v>
      </c>
      <c r="AI421" s="45">
        <f t="shared" si="13"/>
        <v>0</v>
      </c>
    </row>
    <row r="422" spans="1:35" x14ac:dyDescent="0.25">
      <c r="A422" s="45">
        <v>420</v>
      </c>
      <c r="B422" s="19"/>
      <c r="C422" s="19"/>
      <c r="D422" s="19"/>
      <c r="E422" s="19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>
        <f t="shared" si="12"/>
        <v>1</v>
      </c>
      <c r="AI422" s="45">
        <f t="shared" si="13"/>
        <v>0</v>
      </c>
    </row>
    <row r="423" spans="1:35" x14ac:dyDescent="0.25">
      <c r="A423" s="45">
        <v>421</v>
      </c>
      <c r="B423" s="19"/>
      <c r="C423" s="19"/>
      <c r="D423" s="19"/>
      <c r="E423" s="19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>
        <f t="shared" si="12"/>
        <v>1</v>
      </c>
      <c r="AI423" s="45">
        <f t="shared" si="13"/>
        <v>0</v>
      </c>
    </row>
    <row r="424" spans="1:35" x14ac:dyDescent="0.25">
      <c r="A424" s="45">
        <v>422</v>
      </c>
      <c r="B424" s="19"/>
      <c r="C424" s="19"/>
      <c r="D424" s="19"/>
      <c r="E424" s="19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>
        <f t="shared" si="12"/>
        <v>1</v>
      </c>
      <c r="AI424" s="45">
        <f t="shared" si="13"/>
        <v>0</v>
      </c>
    </row>
    <row r="425" spans="1:35" x14ac:dyDescent="0.25">
      <c r="A425" s="45">
        <v>423</v>
      </c>
      <c r="B425" s="19"/>
      <c r="C425" s="19"/>
      <c r="D425" s="19"/>
      <c r="E425" s="19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>
        <f t="shared" si="12"/>
        <v>1</v>
      </c>
      <c r="AI425" s="45">
        <f t="shared" si="13"/>
        <v>0</v>
      </c>
    </row>
    <row r="426" spans="1:35" x14ac:dyDescent="0.25">
      <c r="A426" s="45">
        <v>424</v>
      </c>
      <c r="B426" s="19"/>
      <c r="C426" s="19"/>
      <c r="D426" s="19"/>
      <c r="E426" s="19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>
        <f t="shared" si="12"/>
        <v>1</v>
      </c>
      <c r="AI426" s="45">
        <f t="shared" si="13"/>
        <v>0</v>
      </c>
    </row>
    <row r="427" spans="1:35" x14ac:dyDescent="0.25">
      <c r="A427" s="45">
        <v>425</v>
      </c>
      <c r="B427" s="19"/>
      <c r="C427" s="19"/>
      <c r="D427" s="19"/>
      <c r="E427" s="19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>
        <f t="shared" si="12"/>
        <v>1</v>
      </c>
      <c r="AI427" s="45">
        <f t="shared" si="13"/>
        <v>0</v>
      </c>
    </row>
    <row r="428" spans="1:35" x14ac:dyDescent="0.25">
      <c r="A428" s="45">
        <v>426</v>
      </c>
      <c r="B428" s="19"/>
      <c r="C428" s="19"/>
      <c r="D428" s="19"/>
      <c r="E428" s="19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>
        <f t="shared" si="12"/>
        <v>1</v>
      </c>
      <c r="AI428" s="45">
        <f t="shared" si="13"/>
        <v>0</v>
      </c>
    </row>
    <row r="429" spans="1:35" x14ac:dyDescent="0.25">
      <c r="A429" s="45">
        <v>427</v>
      </c>
      <c r="B429" s="19"/>
      <c r="C429" s="19"/>
      <c r="D429" s="19"/>
      <c r="E429" s="19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>
        <f t="shared" si="12"/>
        <v>1</v>
      </c>
      <c r="AI429" s="45">
        <f t="shared" si="13"/>
        <v>0</v>
      </c>
    </row>
    <row r="430" spans="1:35" x14ac:dyDescent="0.25">
      <c r="A430" s="45">
        <v>428</v>
      </c>
      <c r="B430" s="19"/>
      <c r="C430" s="19"/>
      <c r="D430" s="19"/>
      <c r="E430" s="19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>
        <f t="shared" si="12"/>
        <v>1</v>
      </c>
      <c r="AI430" s="45">
        <f t="shared" si="13"/>
        <v>0</v>
      </c>
    </row>
    <row r="431" spans="1:35" x14ac:dyDescent="0.25">
      <c r="A431" s="45">
        <v>429</v>
      </c>
      <c r="B431" s="19"/>
      <c r="C431" s="19"/>
      <c r="D431" s="19"/>
      <c r="E431" s="19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>
        <f t="shared" si="12"/>
        <v>1</v>
      </c>
      <c r="AI431" s="45">
        <f t="shared" si="13"/>
        <v>0</v>
      </c>
    </row>
    <row r="432" spans="1:35" x14ac:dyDescent="0.25">
      <c r="A432" s="45">
        <v>430</v>
      </c>
      <c r="B432" s="19"/>
      <c r="C432" s="19"/>
      <c r="D432" s="19"/>
      <c r="E432" s="19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>
        <f t="shared" si="12"/>
        <v>1</v>
      </c>
      <c r="AI432" s="45">
        <f t="shared" si="13"/>
        <v>0</v>
      </c>
    </row>
    <row r="433" spans="1:35" x14ac:dyDescent="0.25">
      <c r="A433" s="45">
        <v>431</v>
      </c>
      <c r="B433" s="19"/>
      <c r="C433" s="19"/>
      <c r="D433" s="19"/>
      <c r="E433" s="19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>
        <f t="shared" si="12"/>
        <v>1</v>
      </c>
      <c r="AI433" s="45">
        <f t="shared" si="13"/>
        <v>0</v>
      </c>
    </row>
    <row r="434" spans="1:35" x14ac:dyDescent="0.25">
      <c r="A434" s="45">
        <v>432</v>
      </c>
      <c r="B434" s="19"/>
      <c r="C434" s="19"/>
      <c r="D434" s="19"/>
      <c r="E434" s="19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>
        <f t="shared" si="12"/>
        <v>1</v>
      </c>
      <c r="AI434" s="45">
        <f t="shared" si="13"/>
        <v>0</v>
      </c>
    </row>
    <row r="435" spans="1:35" x14ac:dyDescent="0.25">
      <c r="A435" s="45">
        <v>433</v>
      </c>
      <c r="B435" s="19"/>
      <c r="C435" s="19"/>
      <c r="D435" s="19"/>
      <c r="E435" s="19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>
        <f t="shared" si="12"/>
        <v>1</v>
      </c>
      <c r="AI435" s="45">
        <f t="shared" si="13"/>
        <v>0</v>
      </c>
    </row>
    <row r="436" spans="1:35" x14ac:dyDescent="0.25">
      <c r="A436" s="45">
        <v>434</v>
      </c>
      <c r="B436" s="19"/>
      <c r="C436" s="19"/>
      <c r="D436" s="19"/>
      <c r="E436" s="19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>
        <f t="shared" si="12"/>
        <v>1</v>
      </c>
      <c r="AI436" s="45">
        <f t="shared" si="13"/>
        <v>0</v>
      </c>
    </row>
    <row r="437" spans="1:35" x14ac:dyDescent="0.25">
      <c r="A437" s="45">
        <v>435</v>
      </c>
      <c r="B437" s="19"/>
      <c r="C437" s="19"/>
      <c r="D437" s="19"/>
      <c r="E437" s="19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>
        <f t="shared" si="12"/>
        <v>1</v>
      </c>
      <c r="AI437" s="45">
        <f t="shared" si="13"/>
        <v>0</v>
      </c>
    </row>
    <row r="438" spans="1:35" x14ac:dyDescent="0.25">
      <c r="A438" s="45">
        <v>436</v>
      </c>
      <c r="B438" s="19"/>
      <c r="C438" s="19"/>
      <c r="D438" s="19"/>
      <c r="E438" s="19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>
        <f t="shared" si="12"/>
        <v>1</v>
      </c>
      <c r="AI438" s="45">
        <f t="shared" si="13"/>
        <v>0</v>
      </c>
    </row>
    <row r="439" spans="1:35" x14ac:dyDescent="0.25">
      <c r="A439" s="45">
        <v>437</v>
      </c>
      <c r="B439" s="19"/>
      <c r="C439" s="19"/>
      <c r="D439" s="19"/>
      <c r="E439" s="19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>
        <f t="shared" si="12"/>
        <v>1</v>
      </c>
      <c r="AI439" s="45">
        <f t="shared" si="13"/>
        <v>0</v>
      </c>
    </row>
    <row r="440" spans="1:35" x14ac:dyDescent="0.25">
      <c r="A440" s="45">
        <v>438</v>
      </c>
      <c r="B440" s="19"/>
      <c r="C440" s="19"/>
      <c r="D440" s="19"/>
      <c r="E440" s="19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>
        <f t="shared" si="12"/>
        <v>1</v>
      </c>
      <c r="AI440" s="45">
        <f t="shared" si="13"/>
        <v>0</v>
      </c>
    </row>
    <row r="441" spans="1:35" x14ac:dyDescent="0.25">
      <c r="A441" s="45">
        <v>439</v>
      </c>
      <c r="B441" s="19"/>
      <c r="C441" s="19"/>
      <c r="D441" s="19"/>
      <c r="E441" s="19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>
        <f t="shared" si="12"/>
        <v>1</v>
      </c>
      <c r="AI441" s="45">
        <f t="shared" si="13"/>
        <v>0</v>
      </c>
    </row>
    <row r="442" spans="1:35" x14ac:dyDescent="0.25">
      <c r="A442" s="45">
        <v>440</v>
      </c>
      <c r="B442" s="19"/>
      <c r="C442" s="19"/>
      <c r="D442" s="19"/>
      <c r="E442" s="19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>
        <f t="shared" si="12"/>
        <v>1</v>
      </c>
      <c r="AI442" s="45">
        <f t="shared" si="13"/>
        <v>0</v>
      </c>
    </row>
    <row r="443" spans="1:35" x14ac:dyDescent="0.25">
      <c r="A443" s="45">
        <v>441</v>
      </c>
      <c r="B443" s="19"/>
      <c r="C443" s="19"/>
      <c r="D443" s="19"/>
      <c r="E443" s="19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>
        <f t="shared" si="12"/>
        <v>1</v>
      </c>
      <c r="AI443" s="45">
        <f t="shared" si="13"/>
        <v>0</v>
      </c>
    </row>
    <row r="444" spans="1:35" x14ac:dyDescent="0.25">
      <c r="A444" s="45">
        <v>442</v>
      </c>
      <c r="B444" s="19"/>
      <c r="C444" s="19"/>
      <c r="D444" s="19"/>
      <c r="E444" s="19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>
        <f t="shared" si="12"/>
        <v>1</v>
      </c>
      <c r="AI444" s="45">
        <f t="shared" si="13"/>
        <v>0</v>
      </c>
    </row>
    <row r="445" spans="1:35" x14ac:dyDescent="0.25">
      <c r="A445" s="45">
        <v>443</v>
      </c>
      <c r="B445" s="19"/>
      <c r="C445" s="19"/>
      <c r="D445" s="19"/>
      <c r="E445" s="19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>
        <f t="shared" si="12"/>
        <v>1</v>
      </c>
      <c r="AI445" s="45">
        <f t="shared" si="13"/>
        <v>0</v>
      </c>
    </row>
    <row r="446" spans="1:35" x14ac:dyDescent="0.25">
      <c r="A446" s="45">
        <v>444</v>
      </c>
      <c r="B446" s="19"/>
      <c r="C446" s="19"/>
      <c r="D446" s="19"/>
      <c r="E446" s="19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>
        <f t="shared" si="12"/>
        <v>1</v>
      </c>
      <c r="AI446" s="45">
        <f t="shared" si="13"/>
        <v>0</v>
      </c>
    </row>
    <row r="447" spans="1:35" x14ac:dyDescent="0.25">
      <c r="A447" s="45">
        <v>445</v>
      </c>
      <c r="B447" s="19"/>
      <c r="C447" s="19"/>
      <c r="D447" s="19"/>
      <c r="E447" s="19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>
        <f t="shared" si="12"/>
        <v>1</v>
      </c>
      <c r="AI447" s="45">
        <f t="shared" si="13"/>
        <v>0</v>
      </c>
    </row>
    <row r="448" spans="1:35" x14ac:dyDescent="0.25">
      <c r="A448" s="45">
        <v>446</v>
      </c>
      <c r="B448" s="19"/>
      <c r="C448" s="19"/>
      <c r="D448" s="19"/>
      <c r="E448" s="19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>
        <f t="shared" si="12"/>
        <v>1</v>
      </c>
      <c r="AI448" s="45">
        <f t="shared" si="13"/>
        <v>0</v>
      </c>
    </row>
    <row r="449" spans="1:35" x14ac:dyDescent="0.25">
      <c r="A449" s="45">
        <v>447</v>
      </c>
      <c r="B449" s="19"/>
      <c r="C449" s="19"/>
      <c r="D449" s="19"/>
      <c r="E449" s="19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>
        <f t="shared" si="12"/>
        <v>1</v>
      </c>
      <c r="AI449" s="45">
        <f t="shared" si="13"/>
        <v>0</v>
      </c>
    </row>
    <row r="450" spans="1:35" x14ac:dyDescent="0.25">
      <c r="A450" s="45">
        <v>448</v>
      </c>
      <c r="B450" s="19"/>
      <c r="C450" s="19"/>
      <c r="D450" s="19"/>
      <c r="E450" s="19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>
        <f t="shared" si="12"/>
        <v>1</v>
      </c>
      <c r="AI450" s="45">
        <f t="shared" si="13"/>
        <v>0</v>
      </c>
    </row>
    <row r="451" spans="1:35" x14ac:dyDescent="0.25">
      <c r="A451" s="45">
        <v>449</v>
      </c>
      <c r="B451" s="19"/>
      <c r="C451" s="19"/>
      <c r="D451" s="19"/>
      <c r="E451" s="19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>
        <f t="shared" si="12"/>
        <v>1</v>
      </c>
      <c r="AI451" s="45">
        <f t="shared" si="13"/>
        <v>0</v>
      </c>
    </row>
    <row r="452" spans="1:35" x14ac:dyDescent="0.25">
      <c r="A452" s="45">
        <v>450</v>
      </c>
      <c r="B452" s="19"/>
      <c r="C452" s="19"/>
      <c r="D452" s="19"/>
      <c r="E452" s="19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>
        <f t="shared" ref="AH452:AH503" si="14">IF(E452=E451,1,0)</f>
        <v>1</v>
      </c>
      <c r="AI452" s="45">
        <f t="shared" ref="AI452:AI503" si="15">COUNTA(I452:AG452)</f>
        <v>0</v>
      </c>
    </row>
    <row r="453" spans="1:35" x14ac:dyDescent="0.25">
      <c r="A453" s="45">
        <v>451</v>
      </c>
      <c r="B453" s="19"/>
      <c r="C453" s="19"/>
      <c r="D453" s="19"/>
      <c r="E453" s="19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>
        <f t="shared" si="14"/>
        <v>1</v>
      </c>
      <c r="AI453" s="45">
        <f t="shared" si="15"/>
        <v>0</v>
      </c>
    </row>
    <row r="454" spans="1:35" x14ac:dyDescent="0.25">
      <c r="A454" s="45">
        <v>452</v>
      </c>
      <c r="B454" s="19"/>
      <c r="C454" s="19"/>
      <c r="D454" s="19"/>
      <c r="E454" s="19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>
        <f t="shared" si="14"/>
        <v>1</v>
      </c>
      <c r="AI454" s="45">
        <f t="shared" si="15"/>
        <v>0</v>
      </c>
    </row>
    <row r="455" spans="1:35" x14ac:dyDescent="0.25">
      <c r="A455" s="45">
        <v>453</v>
      </c>
      <c r="B455" s="19"/>
      <c r="C455" s="19"/>
      <c r="D455" s="19"/>
      <c r="E455" s="19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>
        <f t="shared" si="14"/>
        <v>1</v>
      </c>
      <c r="AI455" s="45">
        <f t="shared" si="15"/>
        <v>0</v>
      </c>
    </row>
    <row r="456" spans="1:35" x14ac:dyDescent="0.25">
      <c r="A456" s="45">
        <v>454</v>
      </c>
      <c r="B456" s="19"/>
      <c r="C456" s="19"/>
      <c r="D456" s="19"/>
      <c r="E456" s="19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>
        <f t="shared" si="14"/>
        <v>1</v>
      </c>
      <c r="AI456" s="45">
        <f t="shared" si="15"/>
        <v>0</v>
      </c>
    </row>
    <row r="457" spans="1:35" x14ac:dyDescent="0.25">
      <c r="A457" s="45">
        <v>455</v>
      </c>
      <c r="B457" s="19"/>
      <c r="C457" s="19"/>
      <c r="D457" s="19"/>
      <c r="E457" s="19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>
        <f t="shared" si="14"/>
        <v>1</v>
      </c>
      <c r="AI457" s="45">
        <f t="shared" si="15"/>
        <v>0</v>
      </c>
    </row>
    <row r="458" spans="1:35" x14ac:dyDescent="0.25">
      <c r="A458" s="45">
        <v>456</v>
      </c>
      <c r="B458" s="19"/>
      <c r="C458" s="19"/>
      <c r="D458" s="19"/>
      <c r="E458" s="19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>
        <f t="shared" si="14"/>
        <v>1</v>
      </c>
      <c r="AI458" s="45">
        <f t="shared" si="15"/>
        <v>0</v>
      </c>
    </row>
    <row r="459" spans="1:35" x14ac:dyDescent="0.25">
      <c r="A459" s="45">
        <v>457</v>
      </c>
      <c r="B459" s="19"/>
      <c r="C459" s="19"/>
      <c r="D459" s="19"/>
      <c r="E459" s="19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>
        <f t="shared" si="14"/>
        <v>1</v>
      </c>
      <c r="AI459" s="45">
        <f t="shared" si="15"/>
        <v>0</v>
      </c>
    </row>
    <row r="460" spans="1:35" x14ac:dyDescent="0.25">
      <c r="A460" s="45">
        <v>458</v>
      </c>
      <c r="B460" s="19"/>
      <c r="C460" s="19"/>
      <c r="D460" s="19"/>
      <c r="E460" s="19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>
        <f t="shared" si="14"/>
        <v>1</v>
      </c>
      <c r="AI460" s="45">
        <f t="shared" si="15"/>
        <v>0</v>
      </c>
    </row>
    <row r="461" spans="1:35" x14ac:dyDescent="0.25">
      <c r="A461" s="45">
        <v>459</v>
      </c>
      <c r="B461" s="19"/>
      <c r="C461" s="19"/>
      <c r="D461" s="19"/>
      <c r="E461" s="19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>
        <f t="shared" si="14"/>
        <v>1</v>
      </c>
      <c r="AI461" s="45">
        <f t="shared" si="15"/>
        <v>0</v>
      </c>
    </row>
    <row r="462" spans="1:35" x14ac:dyDescent="0.25">
      <c r="A462" s="45">
        <v>460</v>
      </c>
      <c r="B462" s="19"/>
      <c r="C462" s="19"/>
      <c r="D462" s="19"/>
      <c r="E462" s="19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>
        <f t="shared" si="14"/>
        <v>1</v>
      </c>
      <c r="AI462" s="45">
        <f t="shared" si="15"/>
        <v>0</v>
      </c>
    </row>
    <row r="463" spans="1:35" x14ac:dyDescent="0.25">
      <c r="A463" s="45">
        <v>461</v>
      </c>
      <c r="B463" s="19"/>
      <c r="C463" s="19"/>
      <c r="D463" s="19"/>
      <c r="E463" s="19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>
        <f t="shared" si="14"/>
        <v>1</v>
      </c>
      <c r="AI463" s="45">
        <f t="shared" si="15"/>
        <v>0</v>
      </c>
    </row>
    <row r="464" spans="1:35" x14ac:dyDescent="0.25">
      <c r="A464" s="45">
        <v>462</v>
      </c>
      <c r="B464" s="19"/>
      <c r="C464" s="19"/>
      <c r="D464" s="19"/>
      <c r="E464" s="19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>
        <f t="shared" si="14"/>
        <v>1</v>
      </c>
      <c r="AI464" s="45">
        <f t="shared" si="15"/>
        <v>0</v>
      </c>
    </row>
    <row r="465" spans="1:35" x14ac:dyDescent="0.25">
      <c r="A465" s="45">
        <v>463</v>
      </c>
      <c r="B465" s="19"/>
      <c r="C465" s="19"/>
      <c r="D465" s="19"/>
      <c r="E465" s="19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>
        <f t="shared" si="14"/>
        <v>1</v>
      </c>
      <c r="AI465" s="45">
        <f t="shared" si="15"/>
        <v>0</v>
      </c>
    </row>
    <row r="466" spans="1:35" x14ac:dyDescent="0.25">
      <c r="A466" s="45">
        <v>464</v>
      </c>
      <c r="B466" s="19"/>
      <c r="C466" s="19"/>
      <c r="D466" s="19"/>
      <c r="E466" s="19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>
        <f t="shared" si="14"/>
        <v>1</v>
      </c>
      <c r="AI466" s="45">
        <f t="shared" si="15"/>
        <v>0</v>
      </c>
    </row>
    <row r="467" spans="1:35" x14ac:dyDescent="0.25">
      <c r="A467" s="45">
        <v>465</v>
      </c>
      <c r="B467" s="19"/>
      <c r="C467" s="19"/>
      <c r="D467" s="19"/>
      <c r="E467" s="19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>
        <f t="shared" si="14"/>
        <v>1</v>
      </c>
      <c r="AI467" s="45">
        <f t="shared" si="15"/>
        <v>0</v>
      </c>
    </row>
    <row r="468" spans="1:35" x14ac:dyDescent="0.25">
      <c r="A468" s="45">
        <v>466</v>
      </c>
      <c r="B468" s="19"/>
      <c r="C468" s="19"/>
      <c r="D468" s="19"/>
      <c r="E468" s="19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>
        <f t="shared" si="14"/>
        <v>1</v>
      </c>
      <c r="AI468" s="45">
        <f t="shared" si="15"/>
        <v>0</v>
      </c>
    </row>
    <row r="469" spans="1:35" x14ac:dyDescent="0.25">
      <c r="A469" s="45">
        <v>467</v>
      </c>
      <c r="B469" s="19"/>
      <c r="C469" s="19"/>
      <c r="D469" s="19"/>
      <c r="E469" s="19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>
        <f t="shared" si="14"/>
        <v>1</v>
      </c>
      <c r="AI469" s="45">
        <f t="shared" si="15"/>
        <v>0</v>
      </c>
    </row>
    <row r="470" spans="1:35" x14ac:dyDescent="0.25">
      <c r="A470" s="45">
        <v>468</v>
      </c>
      <c r="B470" s="19"/>
      <c r="C470" s="19"/>
      <c r="D470" s="19"/>
      <c r="E470" s="19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>
        <f t="shared" si="14"/>
        <v>1</v>
      </c>
      <c r="AI470" s="45">
        <f t="shared" si="15"/>
        <v>0</v>
      </c>
    </row>
    <row r="471" spans="1:35" x14ac:dyDescent="0.25">
      <c r="A471" s="45">
        <v>469</v>
      </c>
      <c r="B471" s="19"/>
      <c r="C471" s="19"/>
      <c r="D471" s="19"/>
      <c r="E471" s="19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>
        <f t="shared" si="14"/>
        <v>1</v>
      </c>
      <c r="AI471" s="45">
        <f t="shared" si="15"/>
        <v>0</v>
      </c>
    </row>
    <row r="472" spans="1:35" x14ac:dyDescent="0.25">
      <c r="A472" s="45">
        <v>470</v>
      </c>
      <c r="B472" s="19"/>
      <c r="C472" s="19"/>
      <c r="D472" s="19"/>
      <c r="E472" s="19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>
        <f t="shared" si="14"/>
        <v>1</v>
      </c>
      <c r="AI472" s="45">
        <f t="shared" si="15"/>
        <v>0</v>
      </c>
    </row>
    <row r="473" spans="1:35" x14ac:dyDescent="0.25">
      <c r="A473" s="45">
        <v>471</v>
      </c>
      <c r="B473" s="19"/>
      <c r="C473" s="19"/>
      <c r="D473" s="19"/>
      <c r="E473" s="19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>
        <f t="shared" si="14"/>
        <v>1</v>
      </c>
      <c r="AI473" s="45">
        <f t="shared" si="15"/>
        <v>0</v>
      </c>
    </row>
    <row r="474" spans="1:35" x14ac:dyDescent="0.25">
      <c r="A474" s="45">
        <v>472</v>
      </c>
      <c r="B474" s="19"/>
      <c r="C474" s="19"/>
      <c r="D474" s="19"/>
      <c r="E474" s="19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>
        <f t="shared" si="14"/>
        <v>1</v>
      </c>
      <c r="AI474" s="45">
        <f t="shared" si="15"/>
        <v>0</v>
      </c>
    </row>
    <row r="475" spans="1:35" x14ac:dyDescent="0.25">
      <c r="A475" s="45">
        <v>473</v>
      </c>
      <c r="B475" s="19"/>
      <c r="C475" s="19"/>
      <c r="D475" s="19"/>
      <c r="E475" s="19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>
        <f t="shared" si="14"/>
        <v>1</v>
      </c>
      <c r="AI475" s="45">
        <f t="shared" si="15"/>
        <v>0</v>
      </c>
    </row>
    <row r="476" spans="1:35" x14ac:dyDescent="0.25">
      <c r="A476" s="45">
        <v>474</v>
      </c>
      <c r="B476" s="19"/>
      <c r="C476" s="19"/>
      <c r="D476" s="19"/>
      <c r="E476" s="19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>
        <f t="shared" si="14"/>
        <v>1</v>
      </c>
      <c r="AI476" s="45">
        <f t="shared" si="15"/>
        <v>0</v>
      </c>
    </row>
    <row r="477" spans="1:35" x14ac:dyDescent="0.25">
      <c r="A477" s="45">
        <v>475</v>
      </c>
      <c r="B477" s="19"/>
      <c r="C477" s="19"/>
      <c r="D477" s="19"/>
      <c r="E477" s="19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>
        <f t="shared" si="14"/>
        <v>1</v>
      </c>
      <c r="AI477" s="45">
        <f t="shared" si="15"/>
        <v>0</v>
      </c>
    </row>
    <row r="478" spans="1:35" x14ac:dyDescent="0.25">
      <c r="A478" s="45">
        <v>476</v>
      </c>
      <c r="B478" s="19"/>
      <c r="C478" s="19"/>
      <c r="D478" s="19"/>
      <c r="E478" s="19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>
        <f t="shared" si="14"/>
        <v>1</v>
      </c>
      <c r="AI478" s="45">
        <f t="shared" si="15"/>
        <v>0</v>
      </c>
    </row>
    <row r="479" spans="1:35" x14ac:dyDescent="0.25">
      <c r="A479" s="45">
        <v>477</v>
      </c>
      <c r="B479" s="19"/>
      <c r="C479" s="19"/>
      <c r="D479" s="19"/>
      <c r="E479" s="19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>
        <f t="shared" si="14"/>
        <v>1</v>
      </c>
      <c r="AI479" s="45">
        <f t="shared" si="15"/>
        <v>0</v>
      </c>
    </row>
    <row r="480" spans="1:35" x14ac:dyDescent="0.25">
      <c r="A480" s="45">
        <v>478</v>
      </c>
      <c r="B480" s="19"/>
      <c r="C480" s="19"/>
      <c r="D480" s="19"/>
      <c r="E480" s="19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>
        <f t="shared" si="14"/>
        <v>1</v>
      </c>
      <c r="AI480" s="45">
        <f t="shared" si="15"/>
        <v>0</v>
      </c>
    </row>
    <row r="481" spans="1:35" x14ac:dyDescent="0.25">
      <c r="A481" s="45">
        <v>479</v>
      </c>
      <c r="B481" s="19"/>
      <c r="C481" s="19"/>
      <c r="D481" s="19"/>
      <c r="E481" s="19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>
        <f t="shared" si="14"/>
        <v>1</v>
      </c>
      <c r="AI481" s="45">
        <f t="shared" si="15"/>
        <v>0</v>
      </c>
    </row>
    <row r="482" spans="1:35" x14ac:dyDescent="0.25">
      <c r="A482" s="45">
        <v>480</v>
      </c>
      <c r="B482" s="19"/>
      <c r="C482" s="19"/>
      <c r="D482" s="19"/>
      <c r="E482" s="19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>
        <f t="shared" si="14"/>
        <v>1</v>
      </c>
      <c r="AI482" s="45">
        <f t="shared" si="15"/>
        <v>0</v>
      </c>
    </row>
    <row r="483" spans="1:35" x14ac:dyDescent="0.25">
      <c r="A483" s="45">
        <v>481</v>
      </c>
      <c r="B483" s="19"/>
      <c r="C483" s="19"/>
      <c r="D483" s="19"/>
      <c r="E483" s="19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>
        <f t="shared" si="14"/>
        <v>1</v>
      </c>
      <c r="AI483" s="45">
        <f t="shared" si="15"/>
        <v>0</v>
      </c>
    </row>
    <row r="484" spans="1:35" x14ac:dyDescent="0.25">
      <c r="A484" s="45">
        <v>482</v>
      </c>
      <c r="B484" s="19"/>
      <c r="C484" s="19"/>
      <c r="D484" s="19"/>
      <c r="E484" s="19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>
        <f t="shared" si="14"/>
        <v>1</v>
      </c>
      <c r="AI484" s="45">
        <f t="shared" si="15"/>
        <v>0</v>
      </c>
    </row>
    <row r="485" spans="1:35" x14ac:dyDescent="0.25">
      <c r="A485" s="45">
        <v>483</v>
      </c>
      <c r="B485" s="19"/>
      <c r="C485" s="19"/>
      <c r="D485" s="19"/>
      <c r="E485" s="19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>
        <f t="shared" si="14"/>
        <v>1</v>
      </c>
      <c r="AI485" s="45">
        <f t="shared" si="15"/>
        <v>0</v>
      </c>
    </row>
    <row r="486" spans="1:35" x14ac:dyDescent="0.25">
      <c r="A486" s="45">
        <v>484</v>
      </c>
      <c r="B486" s="19"/>
      <c r="C486" s="19"/>
      <c r="D486" s="19"/>
      <c r="E486" s="19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>
        <f t="shared" si="14"/>
        <v>1</v>
      </c>
      <c r="AI486" s="45">
        <f t="shared" si="15"/>
        <v>0</v>
      </c>
    </row>
    <row r="487" spans="1:35" x14ac:dyDescent="0.25">
      <c r="A487" s="45">
        <v>485</v>
      </c>
      <c r="B487" s="19"/>
      <c r="C487" s="19"/>
      <c r="D487" s="19"/>
      <c r="E487" s="19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45">
        <f t="shared" si="14"/>
        <v>1</v>
      </c>
      <c r="AI487" s="45">
        <f t="shared" si="15"/>
        <v>0</v>
      </c>
    </row>
    <row r="488" spans="1:35" x14ac:dyDescent="0.25">
      <c r="A488" s="45">
        <v>486</v>
      </c>
      <c r="B488" s="19"/>
      <c r="C488" s="19"/>
      <c r="D488" s="19"/>
      <c r="E488" s="19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>
        <f t="shared" si="14"/>
        <v>1</v>
      </c>
      <c r="AI488" s="45">
        <f t="shared" si="15"/>
        <v>0</v>
      </c>
    </row>
    <row r="489" spans="1:35" x14ac:dyDescent="0.25">
      <c r="A489" s="45">
        <v>487</v>
      </c>
      <c r="B489" s="19"/>
      <c r="C489" s="19"/>
      <c r="D489" s="19"/>
      <c r="E489" s="19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45">
        <f t="shared" si="14"/>
        <v>1</v>
      </c>
      <c r="AI489" s="45">
        <f t="shared" si="15"/>
        <v>0</v>
      </c>
    </row>
    <row r="490" spans="1:35" x14ac:dyDescent="0.25">
      <c r="A490" s="45">
        <v>488</v>
      </c>
      <c r="B490" s="19"/>
      <c r="C490" s="19"/>
      <c r="D490" s="19"/>
      <c r="E490" s="19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45">
        <f t="shared" si="14"/>
        <v>1</v>
      </c>
      <c r="AI490" s="45">
        <f t="shared" si="15"/>
        <v>0</v>
      </c>
    </row>
    <row r="491" spans="1:35" x14ac:dyDescent="0.25">
      <c r="A491" s="45">
        <v>489</v>
      </c>
      <c r="B491" s="19"/>
      <c r="C491" s="19"/>
      <c r="D491" s="19"/>
      <c r="E491" s="19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  <c r="AG491" s="45"/>
      <c r="AH491" s="45">
        <f t="shared" si="14"/>
        <v>1</v>
      </c>
      <c r="AI491" s="45">
        <f t="shared" si="15"/>
        <v>0</v>
      </c>
    </row>
    <row r="492" spans="1:35" x14ac:dyDescent="0.25">
      <c r="A492" s="45">
        <v>490</v>
      </c>
      <c r="B492" s="19"/>
      <c r="C492" s="19"/>
      <c r="D492" s="19"/>
      <c r="E492" s="19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45">
        <f t="shared" si="14"/>
        <v>1</v>
      </c>
      <c r="AI492" s="45">
        <f t="shared" si="15"/>
        <v>0</v>
      </c>
    </row>
    <row r="493" spans="1:35" x14ac:dyDescent="0.25">
      <c r="A493" s="45">
        <v>491</v>
      </c>
      <c r="B493" s="19"/>
      <c r="C493" s="19"/>
      <c r="D493" s="19"/>
      <c r="E493" s="19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>
        <f t="shared" si="14"/>
        <v>1</v>
      </c>
      <c r="AI493" s="45">
        <f t="shared" si="15"/>
        <v>0</v>
      </c>
    </row>
    <row r="494" spans="1:35" x14ac:dyDescent="0.25">
      <c r="A494" s="45">
        <v>492</v>
      </c>
      <c r="B494" s="19"/>
      <c r="C494" s="19"/>
      <c r="D494" s="19"/>
      <c r="E494" s="19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45">
        <f t="shared" si="14"/>
        <v>1</v>
      </c>
      <c r="AI494" s="45">
        <f t="shared" si="15"/>
        <v>0</v>
      </c>
    </row>
    <row r="495" spans="1:35" x14ac:dyDescent="0.25">
      <c r="A495" s="45">
        <v>493</v>
      </c>
      <c r="B495" s="19"/>
      <c r="C495" s="19"/>
      <c r="D495" s="19"/>
      <c r="E495" s="19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45">
        <f t="shared" si="14"/>
        <v>1</v>
      </c>
      <c r="AI495" s="45">
        <f t="shared" si="15"/>
        <v>0</v>
      </c>
    </row>
    <row r="496" spans="1:35" x14ac:dyDescent="0.25">
      <c r="A496" s="45">
        <v>494</v>
      </c>
      <c r="B496" s="19"/>
      <c r="C496" s="19"/>
      <c r="D496" s="19"/>
      <c r="E496" s="19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  <c r="AG496" s="45"/>
      <c r="AH496" s="45">
        <f t="shared" si="14"/>
        <v>1</v>
      </c>
      <c r="AI496" s="45">
        <f t="shared" si="15"/>
        <v>0</v>
      </c>
    </row>
    <row r="497" spans="1:35" x14ac:dyDescent="0.25">
      <c r="A497" s="45">
        <v>495</v>
      </c>
      <c r="B497" s="19"/>
      <c r="C497" s="19"/>
      <c r="D497" s="19"/>
      <c r="E497" s="19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45">
        <f t="shared" si="14"/>
        <v>1</v>
      </c>
      <c r="AI497" s="45">
        <f t="shared" si="15"/>
        <v>0</v>
      </c>
    </row>
    <row r="498" spans="1:35" x14ac:dyDescent="0.25">
      <c r="A498" s="45">
        <v>496</v>
      </c>
      <c r="B498" s="19"/>
      <c r="C498" s="19"/>
      <c r="D498" s="19"/>
      <c r="E498" s="19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  <c r="AG498" s="45"/>
      <c r="AH498" s="45">
        <f t="shared" si="14"/>
        <v>1</v>
      </c>
      <c r="AI498" s="45">
        <f t="shared" si="15"/>
        <v>0</v>
      </c>
    </row>
    <row r="499" spans="1:35" x14ac:dyDescent="0.25">
      <c r="A499" s="45">
        <v>497</v>
      </c>
      <c r="B499" s="19"/>
      <c r="C499" s="19"/>
      <c r="D499" s="19"/>
      <c r="E499" s="19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  <c r="AG499" s="45"/>
      <c r="AH499" s="45">
        <f t="shared" si="14"/>
        <v>1</v>
      </c>
      <c r="AI499" s="45">
        <f t="shared" si="15"/>
        <v>0</v>
      </c>
    </row>
    <row r="500" spans="1:35" x14ac:dyDescent="0.25">
      <c r="A500" s="45">
        <v>498</v>
      </c>
      <c r="B500" s="19"/>
      <c r="C500" s="19"/>
      <c r="D500" s="19"/>
      <c r="E500" s="19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  <c r="AG500" s="45"/>
      <c r="AH500" s="45">
        <f t="shared" si="14"/>
        <v>1</v>
      </c>
      <c r="AI500" s="45">
        <f t="shared" si="15"/>
        <v>0</v>
      </c>
    </row>
    <row r="501" spans="1:35" x14ac:dyDescent="0.25">
      <c r="A501" s="45">
        <v>499</v>
      </c>
      <c r="B501" s="19"/>
      <c r="C501" s="19"/>
      <c r="D501" s="19"/>
      <c r="E501" s="19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>
        <f t="shared" si="14"/>
        <v>1</v>
      </c>
      <c r="AI501" s="45">
        <f t="shared" si="15"/>
        <v>0</v>
      </c>
    </row>
    <row r="502" spans="1:35" x14ac:dyDescent="0.25">
      <c r="A502" s="45">
        <v>500</v>
      </c>
      <c r="B502" s="19"/>
      <c r="C502" s="19"/>
      <c r="D502" s="19"/>
      <c r="E502" s="19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>
        <f t="shared" si="14"/>
        <v>1</v>
      </c>
      <c r="AI502" s="45">
        <f t="shared" si="15"/>
        <v>0</v>
      </c>
    </row>
    <row r="503" spans="1:35" x14ac:dyDescent="0.25">
      <c r="A503" s="45"/>
      <c r="B503" s="19"/>
      <c r="C503" s="19"/>
      <c r="D503" s="19"/>
      <c r="E503" s="19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>
        <f t="shared" si="14"/>
        <v>1</v>
      </c>
      <c r="AI503" s="45">
        <f t="shared" si="15"/>
        <v>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2:M78"/>
  <sheetViews>
    <sheetView topLeftCell="A68" zoomScale="120" zoomScaleNormal="120" zoomScaleSheetLayoutView="80" workbookViewId="0">
      <selection activeCell="C77" sqref="C77"/>
    </sheetView>
  </sheetViews>
  <sheetFormatPr defaultColWidth="11.6328125" defaultRowHeight="12.5" x14ac:dyDescent="0.25"/>
  <cols>
    <col min="1" max="1" width="4.90625" customWidth="1"/>
    <col min="2" max="2" width="14.26953125" customWidth="1"/>
    <col min="3" max="3" width="15.7265625" customWidth="1"/>
    <col min="4" max="4" width="30.08984375" style="26" bestFit="1" customWidth="1"/>
    <col min="5" max="5" width="10" style="1" bestFit="1" customWidth="1"/>
    <col min="6" max="6" width="10.26953125" style="1" bestFit="1" customWidth="1"/>
    <col min="7" max="7" width="6.36328125" style="1" bestFit="1" customWidth="1"/>
    <col min="8" max="8" width="9.36328125" style="25" customWidth="1"/>
    <col min="9" max="9" width="5.90625" style="1" bestFit="1" customWidth="1"/>
    <col min="10" max="10" width="7" style="1" bestFit="1" customWidth="1"/>
    <col min="11" max="11" width="9.08984375" customWidth="1"/>
    <col min="12" max="12" width="8" customWidth="1"/>
    <col min="13" max="13" width="11.6328125" style="1"/>
  </cols>
  <sheetData>
    <row r="2" spans="1:13" ht="18" x14ac:dyDescent="0.4">
      <c r="A2" s="192" t="s">
        <v>0</v>
      </c>
      <c r="B2" s="192"/>
      <c r="C2" s="192"/>
      <c r="D2" s="46" t="s">
        <v>129</v>
      </c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4">
      <c r="A3" s="192" t="s">
        <v>1</v>
      </c>
      <c r="B3" s="192"/>
      <c r="C3" s="192"/>
      <c r="D3" s="46" t="s">
        <v>437</v>
      </c>
      <c r="E3" s="58"/>
      <c r="F3" s="58"/>
      <c r="G3" s="35"/>
      <c r="H3" s="58"/>
      <c r="I3" s="58"/>
      <c r="J3" s="58"/>
      <c r="K3" s="35"/>
      <c r="L3" s="35"/>
      <c r="M3" s="35"/>
    </row>
    <row r="4" spans="1:13" ht="18" x14ac:dyDescent="0.4">
      <c r="A4" s="192" t="s">
        <v>2</v>
      </c>
      <c r="B4" s="192"/>
      <c r="C4" s="192"/>
      <c r="D4" s="19">
        <v>15.3</v>
      </c>
      <c r="E4" s="8"/>
      <c r="F4" s="35"/>
      <c r="G4" s="35"/>
      <c r="H4" s="35"/>
      <c r="I4" s="35"/>
      <c r="J4" s="35"/>
      <c r="K4" s="35"/>
      <c r="L4" s="35"/>
      <c r="M4" s="35"/>
    </row>
    <row r="5" spans="1:13" ht="13" x14ac:dyDescent="0.3">
      <c r="A5" s="59"/>
      <c r="B5" s="60"/>
      <c r="C5" s="60"/>
      <c r="D5" s="60"/>
      <c r="E5" s="60"/>
      <c r="F5" s="60"/>
      <c r="G5" s="60"/>
      <c r="H5" s="59"/>
      <c r="I5" s="59"/>
      <c r="J5" s="59"/>
      <c r="K5" s="59"/>
      <c r="L5" s="59"/>
      <c r="M5" s="60"/>
    </row>
    <row r="6" spans="1:13" ht="13" x14ac:dyDescent="0.3">
      <c r="A6" s="13" t="s">
        <v>126</v>
      </c>
      <c r="B6" s="30" t="s">
        <v>4</v>
      </c>
      <c r="C6" s="30" t="s">
        <v>3</v>
      </c>
      <c r="D6" s="30" t="s">
        <v>5</v>
      </c>
      <c r="E6" s="30" t="s">
        <v>121</v>
      </c>
      <c r="F6" s="30" t="s">
        <v>199</v>
      </c>
      <c r="G6" s="30" t="s">
        <v>79</v>
      </c>
      <c r="H6" s="13" t="s">
        <v>78</v>
      </c>
      <c r="I6" s="153" t="s">
        <v>77</v>
      </c>
      <c r="J6" s="13" t="s">
        <v>6</v>
      </c>
      <c r="K6" s="13" t="s">
        <v>7</v>
      </c>
      <c r="L6" s="13" t="s">
        <v>8</v>
      </c>
      <c r="M6" s="30" t="s">
        <v>9</v>
      </c>
    </row>
    <row r="7" spans="1:13" ht="13" x14ac:dyDescent="0.3">
      <c r="A7" s="182">
        <v>1</v>
      </c>
      <c r="B7" s="103" t="s">
        <v>725</v>
      </c>
      <c r="C7" s="103" t="s">
        <v>726</v>
      </c>
      <c r="D7" s="103" t="s">
        <v>194</v>
      </c>
      <c r="E7" s="103" t="s">
        <v>198</v>
      </c>
      <c r="F7" s="150">
        <v>3602973</v>
      </c>
      <c r="G7" s="150" t="s">
        <v>437</v>
      </c>
      <c r="H7" s="151" t="s">
        <v>727</v>
      </c>
      <c r="I7" s="152">
        <v>1</v>
      </c>
      <c r="J7" s="152">
        <v>1</v>
      </c>
      <c r="K7" s="162">
        <v>2.8819444444444444E-4</v>
      </c>
      <c r="L7" s="13">
        <v>1</v>
      </c>
      <c r="M7" s="45">
        <v>8</v>
      </c>
    </row>
    <row r="8" spans="1:13" ht="13" x14ac:dyDescent="0.3">
      <c r="A8" s="182">
        <v>2</v>
      </c>
      <c r="B8" s="103" t="s">
        <v>320</v>
      </c>
      <c r="C8" s="103" t="s">
        <v>426</v>
      </c>
      <c r="D8" s="103" t="s">
        <v>190</v>
      </c>
      <c r="E8" s="103" t="s">
        <v>198</v>
      </c>
      <c r="F8" s="150">
        <v>3602465</v>
      </c>
      <c r="G8" s="150" t="s">
        <v>437</v>
      </c>
      <c r="H8" s="151" t="s">
        <v>724</v>
      </c>
      <c r="I8" s="152">
        <v>1</v>
      </c>
      <c r="J8" s="152">
        <v>2</v>
      </c>
      <c r="K8" s="162">
        <v>2.9282407407407409E-4</v>
      </c>
      <c r="L8" s="13">
        <v>2</v>
      </c>
      <c r="M8" s="45">
        <v>6</v>
      </c>
    </row>
    <row r="9" spans="1:13" ht="13" x14ac:dyDescent="0.3">
      <c r="A9" s="182">
        <v>3</v>
      </c>
      <c r="B9" s="103" t="s">
        <v>433</v>
      </c>
      <c r="C9" s="103" t="s">
        <v>434</v>
      </c>
      <c r="D9" s="103" t="s">
        <v>248</v>
      </c>
      <c r="E9" s="103" t="s">
        <v>198</v>
      </c>
      <c r="F9" s="150">
        <v>3607229</v>
      </c>
      <c r="G9" s="150" t="s">
        <v>437</v>
      </c>
      <c r="H9" s="151" t="s">
        <v>675</v>
      </c>
      <c r="I9" s="152">
        <v>3</v>
      </c>
      <c r="J9" s="152">
        <v>3</v>
      </c>
      <c r="K9" s="162">
        <v>3.078703703703704E-4</v>
      </c>
      <c r="L9" s="13">
        <v>1</v>
      </c>
      <c r="M9" s="45">
        <v>5</v>
      </c>
    </row>
    <row r="10" spans="1:13" ht="13" x14ac:dyDescent="0.3">
      <c r="A10" s="182">
        <v>4</v>
      </c>
      <c r="B10" s="103" t="s">
        <v>430</v>
      </c>
      <c r="C10" s="103" t="s">
        <v>431</v>
      </c>
      <c r="D10" s="103" t="s">
        <v>189</v>
      </c>
      <c r="E10" s="103" t="s">
        <v>196</v>
      </c>
      <c r="F10" s="150">
        <v>3503732</v>
      </c>
      <c r="G10" s="150" t="s">
        <v>437</v>
      </c>
      <c r="H10" s="151" t="s">
        <v>675</v>
      </c>
      <c r="I10" s="152">
        <v>3</v>
      </c>
      <c r="J10" s="152">
        <v>2</v>
      </c>
      <c r="K10" s="162">
        <v>3.1944444444444446E-4</v>
      </c>
      <c r="L10" s="185">
        <v>2</v>
      </c>
      <c r="M10" s="45">
        <v>4</v>
      </c>
    </row>
    <row r="11" spans="1:13" ht="13" x14ac:dyDescent="0.3">
      <c r="A11" s="182">
        <v>5</v>
      </c>
      <c r="B11" s="103" t="s">
        <v>722</v>
      </c>
      <c r="C11" s="103" t="s">
        <v>160</v>
      </c>
      <c r="D11" s="103" t="s">
        <v>267</v>
      </c>
      <c r="E11" s="103" t="s">
        <v>195</v>
      </c>
      <c r="F11" s="150">
        <v>3112751</v>
      </c>
      <c r="G11" s="150" t="s">
        <v>437</v>
      </c>
      <c r="H11" s="151" t="s">
        <v>723</v>
      </c>
      <c r="I11" s="152">
        <v>1</v>
      </c>
      <c r="J11" s="152">
        <v>3</v>
      </c>
      <c r="K11" s="162">
        <v>3.2523148148148152E-4</v>
      </c>
      <c r="L11" s="13">
        <v>3</v>
      </c>
      <c r="M11" s="45">
        <v>3</v>
      </c>
    </row>
    <row r="12" spans="1:13" ht="13" x14ac:dyDescent="0.3">
      <c r="A12" s="182">
        <v>6</v>
      </c>
      <c r="B12" s="103" t="s">
        <v>169</v>
      </c>
      <c r="C12" s="103" t="s">
        <v>170</v>
      </c>
      <c r="D12" s="103" t="s">
        <v>190</v>
      </c>
      <c r="E12" s="103" t="s">
        <v>198</v>
      </c>
      <c r="F12" s="150">
        <v>3602740</v>
      </c>
      <c r="G12" s="150" t="s">
        <v>437</v>
      </c>
      <c r="H12" s="151" t="s">
        <v>675</v>
      </c>
      <c r="I12" s="152">
        <v>2</v>
      </c>
      <c r="J12" s="152">
        <v>4</v>
      </c>
      <c r="K12" s="162">
        <v>3.4722222222222224E-4</v>
      </c>
      <c r="L12" s="13">
        <v>1</v>
      </c>
      <c r="M12" s="45">
        <v>2</v>
      </c>
    </row>
    <row r="13" spans="1:13" ht="13" x14ac:dyDescent="0.3">
      <c r="A13" s="182">
        <v>7</v>
      </c>
      <c r="B13" s="103" t="s">
        <v>423</v>
      </c>
      <c r="C13" s="103" t="s">
        <v>424</v>
      </c>
      <c r="D13" s="103" t="s">
        <v>231</v>
      </c>
      <c r="E13" s="103" t="s">
        <v>198</v>
      </c>
      <c r="F13" s="150">
        <v>3604195</v>
      </c>
      <c r="G13" s="150" t="s">
        <v>437</v>
      </c>
      <c r="H13" s="151" t="s">
        <v>675</v>
      </c>
      <c r="I13" s="152">
        <v>1</v>
      </c>
      <c r="J13" s="152">
        <v>4</v>
      </c>
      <c r="K13" s="162">
        <v>3.7731481481481486E-4</v>
      </c>
      <c r="L13" s="13">
        <v>4</v>
      </c>
      <c r="M13" s="45">
        <v>1</v>
      </c>
    </row>
    <row r="14" spans="1:13" ht="13" x14ac:dyDescent="0.3">
      <c r="A14" s="182">
        <v>8</v>
      </c>
      <c r="B14" s="103" t="s">
        <v>180</v>
      </c>
      <c r="C14" s="103" t="s">
        <v>181</v>
      </c>
      <c r="D14" s="103" t="s">
        <v>194</v>
      </c>
      <c r="E14" s="103" t="s">
        <v>198</v>
      </c>
      <c r="F14" s="150">
        <v>3603991</v>
      </c>
      <c r="G14" s="150" t="s">
        <v>437</v>
      </c>
      <c r="H14" s="151" t="s">
        <v>675</v>
      </c>
      <c r="I14" s="152">
        <v>3</v>
      </c>
      <c r="J14" s="152">
        <v>1</v>
      </c>
      <c r="K14" s="162">
        <v>3.7962962962962956E-4</v>
      </c>
      <c r="L14" s="13">
        <v>3</v>
      </c>
      <c r="M14" s="45">
        <v>1</v>
      </c>
    </row>
    <row r="15" spans="1:13" ht="13" x14ac:dyDescent="0.3">
      <c r="A15" s="182">
        <v>9</v>
      </c>
      <c r="B15" s="103" t="s">
        <v>425</v>
      </c>
      <c r="C15" s="103" t="s">
        <v>172</v>
      </c>
      <c r="D15" s="103" t="s">
        <v>231</v>
      </c>
      <c r="E15" s="103" t="s">
        <v>198</v>
      </c>
      <c r="F15" s="150">
        <v>3604089</v>
      </c>
      <c r="G15" s="150" t="s">
        <v>437</v>
      </c>
      <c r="H15" s="151" t="s">
        <v>675</v>
      </c>
      <c r="I15" s="152">
        <v>1</v>
      </c>
      <c r="J15" s="152">
        <v>5</v>
      </c>
      <c r="K15" s="162">
        <v>3.8194444444444446E-4</v>
      </c>
      <c r="L15" s="13">
        <v>5</v>
      </c>
      <c r="M15" s="45">
        <v>1</v>
      </c>
    </row>
    <row r="16" spans="1:13" ht="13" x14ac:dyDescent="0.3">
      <c r="A16" s="182">
        <v>10</v>
      </c>
      <c r="B16" s="103" t="s">
        <v>720</v>
      </c>
      <c r="C16" s="103" t="s">
        <v>721</v>
      </c>
      <c r="D16" s="103" t="s">
        <v>190</v>
      </c>
      <c r="E16" s="103" t="s">
        <v>198</v>
      </c>
      <c r="F16" s="150">
        <v>3602556</v>
      </c>
      <c r="G16" s="150" t="s">
        <v>437</v>
      </c>
      <c r="H16" s="151" t="s">
        <v>675</v>
      </c>
      <c r="I16" s="152">
        <v>3</v>
      </c>
      <c r="J16" s="152">
        <v>4</v>
      </c>
      <c r="K16" s="162">
        <v>3.8425925925925927E-4</v>
      </c>
      <c r="L16" s="13">
        <v>4</v>
      </c>
      <c r="M16" s="45">
        <v>1</v>
      </c>
    </row>
    <row r="17" spans="1:13" ht="13" x14ac:dyDescent="0.3">
      <c r="A17" s="182">
        <v>11</v>
      </c>
      <c r="B17" s="103" t="s">
        <v>155</v>
      </c>
      <c r="C17" s="103" t="s">
        <v>156</v>
      </c>
      <c r="D17" s="103" t="s">
        <v>184</v>
      </c>
      <c r="E17" s="103" t="s">
        <v>195</v>
      </c>
      <c r="F17" s="150">
        <v>3107241</v>
      </c>
      <c r="G17" s="150" t="s">
        <v>437</v>
      </c>
      <c r="H17" s="151" t="s">
        <v>675</v>
      </c>
      <c r="I17" s="152">
        <v>2</v>
      </c>
      <c r="J17" s="152">
        <v>1</v>
      </c>
      <c r="K17" s="162">
        <v>4.1898148148148155E-4</v>
      </c>
      <c r="L17" s="13">
        <v>2</v>
      </c>
      <c r="M17" s="45">
        <v>1</v>
      </c>
    </row>
    <row r="18" spans="1:13" ht="13" x14ac:dyDescent="0.3">
      <c r="A18" s="80"/>
      <c r="B18" s="103" t="s">
        <v>429</v>
      </c>
      <c r="C18" s="103" t="s">
        <v>417</v>
      </c>
      <c r="D18" s="103" t="s">
        <v>184</v>
      </c>
      <c r="E18" s="103" t="s">
        <v>195</v>
      </c>
      <c r="F18" s="150">
        <v>3107257</v>
      </c>
      <c r="G18" s="150" t="s">
        <v>437</v>
      </c>
      <c r="H18" s="151" t="s">
        <v>675</v>
      </c>
      <c r="I18" s="152">
        <v>2</v>
      </c>
      <c r="J18" s="152">
        <v>3</v>
      </c>
      <c r="K18" s="162" t="s">
        <v>804</v>
      </c>
      <c r="L18" s="13"/>
      <c r="M18" s="45"/>
    </row>
    <row r="20" spans="1:13" ht="18" x14ac:dyDescent="0.4">
      <c r="A20" s="192" t="s">
        <v>0</v>
      </c>
      <c r="B20" s="192"/>
      <c r="C20" s="192"/>
      <c r="D20" s="46" t="s">
        <v>129</v>
      </c>
      <c r="E20" s="58"/>
      <c r="F20" s="58"/>
      <c r="G20" s="35"/>
      <c r="H20" s="58"/>
      <c r="I20" s="58"/>
      <c r="J20" s="58"/>
      <c r="K20" s="35"/>
      <c r="L20" s="35"/>
      <c r="M20" s="35"/>
    </row>
    <row r="21" spans="1:13" ht="18" x14ac:dyDescent="0.4">
      <c r="A21" s="192" t="s">
        <v>1</v>
      </c>
      <c r="B21" s="192"/>
      <c r="C21" s="192"/>
      <c r="D21" s="46" t="s">
        <v>232</v>
      </c>
      <c r="E21" s="58"/>
      <c r="F21" s="58"/>
      <c r="G21" s="35"/>
      <c r="H21" s="58"/>
      <c r="I21" s="58"/>
      <c r="J21" s="58"/>
      <c r="K21" s="35"/>
      <c r="L21" s="35"/>
      <c r="M21" s="35"/>
    </row>
    <row r="22" spans="1:13" ht="18" x14ac:dyDescent="0.4">
      <c r="A22" s="192" t="s">
        <v>2</v>
      </c>
      <c r="B22" s="192"/>
      <c r="C22" s="192"/>
      <c r="D22" s="19">
        <v>15.05</v>
      </c>
      <c r="E22" s="8"/>
      <c r="F22" s="35"/>
      <c r="G22" s="35"/>
      <c r="H22" s="35"/>
      <c r="I22" s="35"/>
      <c r="J22" s="35"/>
      <c r="K22" s="35"/>
      <c r="L22" s="35"/>
      <c r="M22" s="35"/>
    </row>
    <row r="23" spans="1:13" ht="13" x14ac:dyDescent="0.3">
      <c r="A23" s="59"/>
      <c r="B23" s="60"/>
      <c r="C23" s="60"/>
      <c r="D23" s="60"/>
      <c r="E23" s="60"/>
      <c r="F23" s="60"/>
      <c r="G23" s="60"/>
      <c r="H23" s="59"/>
      <c r="I23" s="59"/>
      <c r="J23" s="59"/>
      <c r="K23" s="59"/>
      <c r="L23" s="59"/>
      <c r="M23" s="60"/>
    </row>
    <row r="24" spans="1:13" ht="13" x14ac:dyDescent="0.3">
      <c r="A24" s="13" t="s">
        <v>126</v>
      </c>
      <c r="B24" s="30" t="s">
        <v>4</v>
      </c>
      <c r="C24" s="30" t="s">
        <v>3</v>
      </c>
      <c r="D24" s="30" t="s">
        <v>5</v>
      </c>
      <c r="E24" s="30" t="s">
        <v>121</v>
      </c>
      <c r="F24" s="30" t="s">
        <v>199</v>
      </c>
      <c r="G24" s="30" t="s">
        <v>79</v>
      </c>
      <c r="H24" s="13" t="s">
        <v>78</v>
      </c>
      <c r="I24" s="13" t="s">
        <v>77</v>
      </c>
      <c r="J24" s="13" t="s">
        <v>6</v>
      </c>
      <c r="K24" s="13" t="s">
        <v>7</v>
      </c>
      <c r="L24" s="13" t="s">
        <v>8</v>
      </c>
      <c r="M24" s="30" t="s">
        <v>9</v>
      </c>
    </row>
    <row r="25" spans="1:13" ht="13" x14ac:dyDescent="0.3">
      <c r="A25" s="47"/>
      <c r="B25" s="103" t="s">
        <v>730</v>
      </c>
      <c r="C25" s="103" t="s">
        <v>731</v>
      </c>
      <c r="D25" s="103" t="s">
        <v>193</v>
      </c>
      <c r="E25" s="103" t="s">
        <v>197</v>
      </c>
      <c r="F25" s="150">
        <v>3201402</v>
      </c>
      <c r="G25" s="150" t="s">
        <v>232</v>
      </c>
      <c r="H25" s="151" t="s">
        <v>732</v>
      </c>
      <c r="I25" s="32">
        <v>1</v>
      </c>
      <c r="J25" s="32">
        <v>3</v>
      </c>
      <c r="K25" s="162">
        <v>2.6620370370370372E-4</v>
      </c>
      <c r="L25" s="13">
        <v>1</v>
      </c>
      <c r="M25" s="45">
        <v>8</v>
      </c>
    </row>
    <row r="26" spans="1:13" ht="13" x14ac:dyDescent="0.3">
      <c r="A26" s="47"/>
      <c r="B26" s="103" t="s">
        <v>733</v>
      </c>
      <c r="C26" s="103" t="s">
        <v>572</v>
      </c>
      <c r="D26" s="103" t="s">
        <v>187</v>
      </c>
      <c r="E26" s="103" t="s">
        <v>195</v>
      </c>
      <c r="F26" s="150">
        <v>3105369</v>
      </c>
      <c r="G26" s="150" t="s">
        <v>232</v>
      </c>
      <c r="H26" s="151" t="s">
        <v>734</v>
      </c>
      <c r="I26" s="32">
        <v>1</v>
      </c>
      <c r="J26" s="32">
        <v>2</v>
      </c>
      <c r="K26" s="162">
        <v>2.7083333333333332E-4</v>
      </c>
      <c r="L26" s="13">
        <v>2</v>
      </c>
      <c r="M26" s="45">
        <v>6</v>
      </c>
    </row>
    <row r="27" spans="1:13" ht="13" x14ac:dyDescent="0.3">
      <c r="A27" s="47"/>
      <c r="B27" s="103" t="s">
        <v>568</v>
      </c>
      <c r="C27" s="103" t="s">
        <v>569</v>
      </c>
      <c r="D27" s="103" t="s">
        <v>248</v>
      </c>
      <c r="E27" s="103" t="s">
        <v>198</v>
      </c>
      <c r="F27" s="150">
        <v>3604597</v>
      </c>
      <c r="G27" s="150" t="s">
        <v>232</v>
      </c>
      <c r="H27" s="151" t="s">
        <v>675</v>
      </c>
      <c r="I27" s="32">
        <v>2</v>
      </c>
      <c r="J27" s="32">
        <v>4</v>
      </c>
      <c r="K27" s="162">
        <v>2.7199074074074072E-4</v>
      </c>
      <c r="L27" s="13">
        <v>1</v>
      </c>
      <c r="M27" s="45">
        <v>5</v>
      </c>
    </row>
    <row r="28" spans="1:13" ht="13" x14ac:dyDescent="0.3">
      <c r="A28" s="47"/>
      <c r="B28" s="103" t="s">
        <v>571</v>
      </c>
      <c r="C28" s="103" t="s">
        <v>572</v>
      </c>
      <c r="D28" s="103" t="s">
        <v>231</v>
      </c>
      <c r="E28" s="103" t="s">
        <v>198</v>
      </c>
      <c r="F28" s="150">
        <v>3604268</v>
      </c>
      <c r="G28" s="150" t="s">
        <v>232</v>
      </c>
      <c r="H28" s="151" t="s">
        <v>729</v>
      </c>
      <c r="I28" s="32">
        <v>1</v>
      </c>
      <c r="J28" s="32">
        <v>4</v>
      </c>
      <c r="K28" s="162">
        <v>2.7430555555555552E-4</v>
      </c>
      <c r="L28" s="13">
        <v>3</v>
      </c>
      <c r="M28" s="45">
        <v>4</v>
      </c>
    </row>
    <row r="29" spans="1:13" ht="13" x14ac:dyDescent="0.3">
      <c r="A29" s="47"/>
      <c r="B29" s="103" t="s">
        <v>570</v>
      </c>
      <c r="C29" s="103" t="s">
        <v>415</v>
      </c>
      <c r="D29" s="103" t="s">
        <v>231</v>
      </c>
      <c r="E29" s="103" t="s">
        <v>198</v>
      </c>
      <c r="F29" s="150">
        <v>3604263</v>
      </c>
      <c r="G29" s="150" t="s">
        <v>232</v>
      </c>
      <c r="H29" s="151" t="s">
        <v>728</v>
      </c>
      <c r="I29" s="32">
        <v>1</v>
      </c>
      <c r="J29" s="32">
        <v>5</v>
      </c>
      <c r="K29" s="162">
        <v>2.8472222222222223E-4</v>
      </c>
      <c r="L29" s="13">
        <v>4</v>
      </c>
      <c r="M29" s="45">
        <v>3</v>
      </c>
    </row>
    <row r="30" spans="1:13" ht="13" x14ac:dyDescent="0.3">
      <c r="A30" s="47"/>
      <c r="B30" s="103" t="s">
        <v>567</v>
      </c>
      <c r="C30" s="103" t="s">
        <v>216</v>
      </c>
      <c r="D30" s="103" t="s">
        <v>185</v>
      </c>
      <c r="E30" s="103" t="s">
        <v>196</v>
      </c>
      <c r="F30" s="150">
        <v>3507207</v>
      </c>
      <c r="G30" s="150" t="s">
        <v>232</v>
      </c>
      <c r="H30" s="151" t="s">
        <v>675</v>
      </c>
      <c r="I30" s="32">
        <v>2</v>
      </c>
      <c r="J30" s="32">
        <v>1</v>
      </c>
      <c r="K30" s="162">
        <v>2.9166666666666669E-4</v>
      </c>
      <c r="L30" s="13">
        <v>2</v>
      </c>
      <c r="M30" s="45">
        <v>2</v>
      </c>
    </row>
    <row r="31" spans="1:13" ht="13" x14ac:dyDescent="0.3">
      <c r="A31" s="47"/>
      <c r="B31" s="103" t="s">
        <v>227</v>
      </c>
      <c r="C31" s="103" t="s">
        <v>228</v>
      </c>
      <c r="D31" s="103" t="s">
        <v>184</v>
      </c>
      <c r="E31" s="103" t="s">
        <v>195</v>
      </c>
      <c r="F31" s="150">
        <v>3107261</v>
      </c>
      <c r="G31" s="150" t="s">
        <v>232</v>
      </c>
      <c r="H31" s="151" t="s">
        <v>675</v>
      </c>
      <c r="I31" s="32">
        <v>2</v>
      </c>
      <c r="J31" s="32">
        <v>3</v>
      </c>
      <c r="K31" s="162">
        <v>2.9861111111111109E-4</v>
      </c>
      <c r="L31" s="13">
        <v>3</v>
      </c>
      <c r="M31" s="45">
        <v>1</v>
      </c>
    </row>
    <row r="32" spans="1:13" ht="13" x14ac:dyDescent="0.3">
      <c r="A32" s="13"/>
      <c r="B32" s="103" t="s">
        <v>494</v>
      </c>
      <c r="C32" s="103" t="s">
        <v>178</v>
      </c>
      <c r="D32" s="103" t="s">
        <v>189</v>
      </c>
      <c r="E32" s="103" t="s">
        <v>196</v>
      </c>
      <c r="F32" s="150">
        <v>3503723</v>
      </c>
      <c r="G32" s="150" t="s">
        <v>232</v>
      </c>
      <c r="H32" s="151" t="s">
        <v>675</v>
      </c>
      <c r="I32" s="32">
        <v>2</v>
      </c>
      <c r="J32" s="32">
        <v>5</v>
      </c>
      <c r="K32" s="162">
        <v>3.1134259259259261E-4</v>
      </c>
      <c r="L32" s="13">
        <v>4</v>
      </c>
      <c r="M32" s="45">
        <v>1</v>
      </c>
    </row>
    <row r="33" spans="1:13" ht="13" x14ac:dyDescent="0.3">
      <c r="A33" s="13"/>
      <c r="B33" s="103" t="s">
        <v>735</v>
      </c>
      <c r="C33" s="103" t="s">
        <v>736</v>
      </c>
      <c r="D33" s="103" t="s">
        <v>194</v>
      </c>
      <c r="E33" s="103" t="s">
        <v>198</v>
      </c>
      <c r="F33" s="150">
        <v>3604018</v>
      </c>
      <c r="G33" s="150" t="s">
        <v>232</v>
      </c>
      <c r="H33" s="151" t="s">
        <v>737</v>
      </c>
      <c r="I33" s="32">
        <v>1</v>
      </c>
      <c r="J33" s="32">
        <v>1</v>
      </c>
      <c r="K33" s="13" t="s">
        <v>804</v>
      </c>
      <c r="L33" s="13"/>
      <c r="M33" s="45"/>
    </row>
    <row r="34" spans="1:13" ht="13" x14ac:dyDescent="0.3">
      <c r="A34" s="13"/>
      <c r="B34" s="103" t="s">
        <v>225</v>
      </c>
      <c r="C34" s="103" t="s">
        <v>226</v>
      </c>
      <c r="D34" s="103" t="s">
        <v>231</v>
      </c>
      <c r="E34" s="103" t="s">
        <v>198</v>
      </c>
      <c r="F34" s="150">
        <v>3604248</v>
      </c>
      <c r="G34" s="150" t="s">
        <v>232</v>
      </c>
      <c r="H34" s="151" t="s">
        <v>675</v>
      </c>
      <c r="I34" s="32">
        <v>2</v>
      </c>
      <c r="J34" s="32">
        <v>2</v>
      </c>
      <c r="K34" s="162" t="s">
        <v>804</v>
      </c>
      <c r="L34" s="13"/>
      <c r="M34" s="45"/>
    </row>
    <row r="36" spans="1:13" ht="18" x14ac:dyDescent="0.4">
      <c r="A36" s="192" t="s">
        <v>0</v>
      </c>
      <c r="B36" s="192"/>
      <c r="C36" s="192"/>
      <c r="D36" s="46" t="s">
        <v>129</v>
      </c>
      <c r="E36" s="58"/>
      <c r="F36" s="58"/>
      <c r="G36" s="35"/>
      <c r="H36" s="58"/>
      <c r="I36" s="58"/>
      <c r="J36" s="58"/>
      <c r="K36" s="35"/>
      <c r="L36" s="35"/>
      <c r="M36" s="35"/>
    </row>
    <row r="37" spans="1:13" ht="18" x14ac:dyDescent="0.4">
      <c r="A37" s="192" t="s">
        <v>1</v>
      </c>
      <c r="B37" s="192"/>
      <c r="C37" s="192"/>
      <c r="D37" s="46" t="s">
        <v>236</v>
      </c>
      <c r="E37" s="58"/>
      <c r="F37" s="58"/>
      <c r="G37" s="35"/>
      <c r="H37" s="58"/>
      <c r="I37" s="58"/>
      <c r="J37" s="58"/>
      <c r="K37" s="35"/>
      <c r="L37" s="35"/>
      <c r="M37" s="35"/>
    </row>
    <row r="38" spans="1:13" ht="18" x14ac:dyDescent="0.4">
      <c r="A38" s="192" t="s">
        <v>2</v>
      </c>
      <c r="B38" s="192"/>
      <c r="C38" s="192"/>
      <c r="D38" s="19">
        <v>15.05</v>
      </c>
      <c r="E38" s="8"/>
      <c r="F38" s="35"/>
      <c r="G38" s="35"/>
      <c r="H38" s="35"/>
      <c r="I38" s="35"/>
      <c r="J38" s="35"/>
      <c r="K38" s="35"/>
      <c r="L38" s="35"/>
      <c r="M38" s="35"/>
    </row>
    <row r="39" spans="1:13" ht="13" x14ac:dyDescent="0.3">
      <c r="A39" s="59"/>
      <c r="B39" s="60"/>
      <c r="C39" s="60"/>
      <c r="D39" s="60"/>
      <c r="E39" s="60"/>
      <c r="F39" s="60"/>
      <c r="G39" s="60"/>
      <c r="H39" s="59"/>
      <c r="I39" s="59"/>
      <c r="J39" s="59"/>
      <c r="K39" s="59"/>
      <c r="L39" s="59"/>
      <c r="M39" s="60"/>
    </row>
    <row r="40" spans="1:13" ht="13" x14ac:dyDescent="0.3">
      <c r="A40" s="13" t="s">
        <v>126</v>
      </c>
      <c r="B40" s="30" t="s">
        <v>4</v>
      </c>
      <c r="C40" s="30" t="s">
        <v>3</v>
      </c>
      <c r="D40" s="30" t="s">
        <v>5</v>
      </c>
      <c r="E40" s="30" t="s">
        <v>121</v>
      </c>
      <c r="F40" s="30" t="s">
        <v>199</v>
      </c>
      <c r="G40" s="30" t="s">
        <v>79</v>
      </c>
      <c r="H40" s="13" t="s">
        <v>78</v>
      </c>
      <c r="I40" s="13" t="s">
        <v>77</v>
      </c>
      <c r="J40" s="13" t="s">
        <v>6</v>
      </c>
      <c r="K40" s="13" t="s">
        <v>7</v>
      </c>
      <c r="L40" s="13" t="s">
        <v>8</v>
      </c>
      <c r="M40" s="30" t="s">
        <v>9</v>
      </c>
    </row>
    <row r="41" spans="1:13" ht="13" x14ac:dyDescent="0.3">
      <c r="A41" s="19"/>
      <c r="B41" s="103" t="s">
        <v>342</v>
      </c>
      <c r="C41" s="103" t="s">
        <v>572</v>
      </c>
      <c r="D41" s="103" t="s">
        <v>231</v>
      </c>
      <c r="E41" s="103" t="s">
        <v>198</v>
      </c>
      <c r="F41" s="150">
        <v>3604092</v>
      </c>
      <c r="G41" s="150" t="s">
        <v>236</v>
      </c>
      <c r="H41" s="151" t="s">
        <v>748</v>
      </c>
      <c r="I41" s="32">
        <v>1</v>
      </c>
      <c r="J41" s="32">
        <v>1</v>
      </c>
      <c r="K41" s="162">
        <v>2.6041666666666666E-4</v>
      </c>
      <c r="L41" s="13">
        <v>1</v>
      </c>
      <c r="M41" s="45">
        <v>8</v>
      </c>
    </row>
    <row r="42" spans="1:13" ht="13" x14ac:dyDescent="0.3">
      <c r="A42" s="13"/>
      <c r="B42" s="103" t="s">
        <v>745</v>
      </c>
      <c r="C42" s="103" t="s">
        <v>746</v>
      </c>
      <c r="D42" s="103" t="s">
        <v>192</v>
      </c>
      <c r="E42" s="103" t="s">
        <v>195</v>
      </c>
      <c r="F42" s="150">
        <v>3113190</v>
      </c>
      <c r="G42" s="150" t="s">
        <v>236</v>
      </c>
      <c r="H42" s="151" t="s">
        <v>747</v>
      </c>
      <c r="I42" s="32">
        <v>1</v>
      </c>
      <c r="J42" s="32">
        <v>2</v>
      </c>
      <c r="K42" s="162">
        <v>2.6851851851851852E-4</v>
      </c>
      <c r="L42" s="13">
        <v>2</v>
      </c>
      <c r="M42" s="45">
        <v>6</v>
      </c>
    </row>
    <row r="43" spans="1:13" ht="13" x14ac:dyDescent="0.3">
      <c r="A43" s="13"/>
      <c r="B43" s="103" t="s">
        <v>738</v>
      </c>
      <c r="C43" s="103" t="s">
        <v>434</v>
      </c>
      <c r="D43" s="103" t="s">
        <v>186</v>
      </c>
      <c r="E43" s="103" t="s">
        <v>195</v>
      </c>
      <c r="F43" s="150">
        <v>3106178</v>
      </c>
      <c r="G43" s="150" t="s">
        <v>236</v>
      </c>
      <c r="H43" s="151" t="s">
        <v>675</v>
      </c>
      <c r="I43" s="32">
        <v>2</v>
      </c>
      <c r="J43" s="32">
        <v>4</v>
      </c>
      <c r="K43" s="162">
        <v>2.8356481481481478E-4</v>
      </c>
      <c r="L43" s="13">
        <v>1</v>
      </c>
      <c r="M43" s="45">
        <v>5</v>
      </c>
    </row>
    <row r="44" spans="1:13" ht="13" x14ac:dyDescent="0.3">
      <c r="A44" s="13"/>
      <c r="B44" s="103" t="s">
        <v>640</v>
      </c>
      <c r="C44" s="103" t="s">
        <v>178</v>
      </c>
      <c r="D44" s="103" t="s">
        <v>184</v>
      </c>
      <c r="E44" s="103" t="s">
        <v>195</v>
      </c>
      <c r="F44" s="150">
        <v>3107265</v>
      </c>
      <c r="G44" s="150" t="s">
        <v>236</v>
      </c>
      <c r="H44" s="151" t="s">
        <v>675</v>
      </c>
      <c r="I44" s="32">
        <v>2</v>
      </c>
      <c r="J44" s="32">
        <v>5</v>
      </c>
      <c r="K44" s="162">
        <v>2.8356481481481478E-4</v>
      </c>
      <c r="L44" s="13">
        <v>2</v>
      </c>
      <c r="M44" s="45">
        <v>4</v>
      </c>
    </row>
    <row r="45" spans="1:13" ht="13" x14ac:dyDescent="0.3">
      <c r="A45" s="13"/>
      <c r="B45" s="103" t="s">
        <v>739</v>
      </c>
      <c r="C45" s="103" t="s">
        <v>740</v>
      </c>
      <c r="D45" s="103" t="s">
        <v>190</v>
      </c>
      <c r="E45" s="103" t="s">
        <v>198</v>
      </c>
      <c r="F45" s="150">
        <v>3607234</v>
      </c>
      <c r="G45" s="150" t="s">
        <v>236</v>
      </c>
      <c r="H45" s="151" t="s">
        <v>675</v>
      </c>
      <c r="I45" s="32">
        <v>2</v>
      </c>
      <c r="J45" s="32">
        <v>6</v>
      </c>
      <c r="K45" s="162">
        <v>2.9282407407407409E-4</v>
      </c>
      <c r="L45" s="13">
        <v>3</v>
      </c>
      <c r="M45" s="45">
        <v>3</v>
      </c>
    </row>
    <row r="46" spans="1:13" ht="13" x14ac:dyDescent="0.3">
      <c r="A46" s="59"/>
      <c r="B46" s="103" t="s">
        <v>515</v>
      </c>
      <c r="C46" s="103" t="s">
        <v>412</v>
      </c>
      <c r="D46" s="103" t="s">
        <v>191</v>
      </c>
      <c r="E46" s="103" t="s">
        <v>198</v>
      </c>
      <c r="F46" s="150">
        <v>3603237</v>
      </c>
      <c r="G46" s="150" t="s">
        <v>236</v>
      </c>
      <c r="H46" s="151" t="s">
        <v>744</v>
      </c>
      <c r="I46" s="32">
        <v>1</v>
      </c>
      <c r="J46" s="32">
        <v>3</v>
      </c>
      <c r="K46" s="162">
        <v>2.9629629629629629E-4</v>
      </c>
      <c r="L46" s="13">
        <v>3</v>
      </c>
      <c r="M46" s="45">
        <v>2</v>
      </c>
    </row>
    <row r="47" spans="1:13" ht="13" x14ac:dyDescent="0.3">
      <c r="A47" s="13"/>
      <c r="B47" s="103" t="s">
        <v>635</v>
      </c>
      <c r="C47" s="103" t="s">
        <v>637</v>
      </c>
      <c r="D47" s="103" t="s">
        <v>231</v>
      </c>
      <c r="E47" s="103" t="s">
        <v>198</v>
      </c>
      <c r="F47" s="150">
        <v>3604246</v>
      </c>
      <c r="G47" s="150" t="s">
        <v>236</v>
      </c>
      <c r="H47" s="151" t="s">
        <v>675</v>
      </c>
      <c r="I47" s="32">
        <v>2</v>
      </c>
      <c r="J47" s="32">
        <v>1</v>
      </c>
      <c r="K47" s="162">
        <v>2.9745370370370369E-4</v>
      </c>
      <c r="L47" s="13">
        <v>4</v>
      </c>
      <c r="M47" s="45">
        <v>1</v>
      </c>
    </row>
    <row r="48" spans="1:13" ht="13" x14ac:dyDescent="0.3">
      <c r="A48" s="13"/>
      <c r="B48" s="103" t="s">
        <v>631</v>
      </c>
      <c r="C48" s="103" t="s">
        <v>632</v>
      </c>
      <c r="D48" s="103" t="s">
        <v>329</v>
      </c>
      <c r="E48" s="103" t="s">
        <v>197</v>
      </c>
      <c r="F48" s="150">
        <v>3201375</v>
      </c>
      <c r="G48" s="150" t="s">
        <v>236</v>
      </c>
      <c r="H48" s="151" t="s">
        <v>743</v>
      </c>
      <c r="I48" s="32">
        <v>1</v>
      </c>
      <c r="J48" s="32">
        <v>4</v>
      </c>
      <c r="K48" s="162">
        <v>3.0324074074074069E-4</v>
      </c>
      <c r="L48" s="13">
        <v>4</v>
      </c>
      <c r="M48" s="45">
        <v>1</v>
      </c>
    </row>
    <row r="49" spans="1:13" ht="13" x14ac:dyDescent="0.3">
      <c r="A49" s="13"/>
      <c r="B49" s="103" t="s">
        <v>638</v>
      </c>
      <c r="C49" s="103" t="s">
        <v>639</v>
      </c>
      <c r="D49" s="103" t="s">
        <v>231</v>
      </c>
      <c r="E49" s="103" t="s">
        <v>198</v>
      </c>
      <c r="F49" s="150">
        <v>3605213</v>
      </c>
      <c r="G49" s="150" t="s">
        <v>236</v>
      </c>
      <c r="H49" s="151" t="s">
        <v>675</v>
      </c>
      <c r="I49" s="32">
        <v>2</v>
      </c>
      <c r="J49" s="32">
        <v>3</v>
      </c>
      <c r="K49" s="162">
        <v>3.078703703703704E-4</v>
      </c>
      <c r="L49" s="13">
        <v>5</v>
      </c>
      <c r="M49" s="45">
        <v>1</v>
      </c>
    </row>
    <row r="50" spans="1:13" ht="13" x14ac:dyDescent="0.3">
      <c r="A50" s="13"/>
      <c r="B50" s="103" t="s">
        <v>633</v>
      </c>
      <c r="C50" s="103" t="s">
        <v>208</v>
      </c>
      <c r="D50" s="103" t="s">
        <v>190</v>
      </c>
      <c r="E50" s="103" t="s">
        <v>198</v>
      </c>
      <c r="F50" s="150">
        <v>3607351</v>
      </c>
      <c r="G50" s="150" t="s">
        <v>236</v>
      </c>
      <c r="H50" s="151" t="s">
        <v>742</v>
      </c>
      <c r="I50" s="32">
        <v>1</v>
      </c>
      <c r="J50" s="32">
        <v>5</v>
      </c>
      <c r="K50" s="162">
        <v>3.6458333333333335E-4</v>
      </c>
      <c r="L50" s="13">
        <v>5</v>
      </c>
      <c r="M50" s="45">
        <v>1</v>
      </c>
    </row>
    <row r="51" spans="1:13" ht="13" x14ac:dyDescent="0.3">
      <c r="A51" s="13"/>
      <c r="B51" s="103" t="s">
        <v>634</v>
      </c>
      <c r="C51" s="103" t="s">
        <v>212</v>
      </c>
      <c r="D51" s="103" t="s">
        <v>190</v>
      </c>
      <c r="E51" s="103" t="s">
        <v>198</v>
      </c>
      <c r="F51" s="150">
        <v>3602249</v>
      </c>
      <c r="G51" s="150" t="s">
        <v>236</v>
      </c>
      <c r="H51" s="151" t="s">
        <v>741</v>
      </c>
      <c r="I51" s="32">
        <v>1</v>
      </c>
      <c r="J51" s="32">
        <v>6</v>
      </c>
      <c r="K51" s="162">
        <v>4.3981481481481481E-4</v>
      </c>
      <c r="L51" s="13">
        <v>6</v>
      </c>
      <c r="M51" s="45">
        <v>1</v>
      </c>
    </row>
    <row r="52" spans="1:13" ht="13" x14ac:dyDescent="0.3">
      <c r="A52" s="13"/>
      <c r="B52" s="103" t="s">
        <v>635</v>
      </c>
      <c r="C52" s="103" t="s">
        <v>636</v>
      </c>
      <c r="D52" s="103" t="s">
        <v>231</v>
      </c>
      <c r="E52" s="103" t="s">
        <v>198</v>
      </c>
      <c r="F52" s="150">
        <v>3604247</v>
      </c>
      <c r="G52" s="150" t="s">
        <v>236</v>
      </c>
      <c r="H52" s="151" t="s">
        <v>675</v>
      </c>
      <c r="I52" s="32">
        <v>2</v>
      </c>
      <c r="J52" s="32">
        <v>2</v>
      </c>
      <c r="K52" s="162" t="s">
        <v>804</v>
      </c>
      <c r="L52" s="13"/>
      <c r="M52" s="45"/>
    </row>
    <row r="54" spans="1:13" ht="18" x14ac:dyDescent="0.4">
      <c r="A54" s="192" t="s">
        <v>0</v>
      </c>
      <c r="B54" s="192"/>
      <c r="C54" s="192"/>
      <c r="D54" s="46" t="s">
        <v>129</v>
      </c>
      <c r="E54" s="58"/>
      <c r="F54" s="58"/>
      <c r="G54" s="35"/>
      <c r="H54" s="58"/>
      <c r="I54" s="58"/>
      <c r="J54" s="58"/>
      <c r="K54" s="35"/>
      <c r="L54" s="35"/>
      <c r="M54" s="35"/>
    </row>
    <row r="55" spans="1:13" ht="18" x14ac:dyDescent="0.4">
      <c r="A55" s="192" t="s">
        <v>1</v>
      </c>
      <c r="B55" s="192"/>
      <c r="C55" s="192"/>
      <c r="D55" s="46" t="s">
        <v>214</v>
      </c>
      <c r="E55" s="58"/>
      <c r="F55" s="58"/>
      <c r="G55" s="35"/>
      <c r="H55" s="58"/>
      <c r="I55" s="58"/>
      <c r="J55" s="58"/>
      <c r="K55" s="35"/>
      <c r="L55" s="35"/>
      <c r="M55" s="35"/>
    </row>
    <row r="56" spans="1:13" ht="18" x14ac:dyDescent="0.4">
      <c r="A56" s="192" t="s">
        <v>2</v>
      </c>
      <c r="B56" s="192"/>
      <c r="C56" s="192"/>
      <c r="D56" s="19"/>
      <c r="E56" s="8"/>
      <c r="F56" s="35"/>
      <c r="G56" s="35"/>
      <c r="H56" s="35"/>
      <c r="I56" s="35"/>
      <c r="J56" s="35"/>
      <c r="K56" s="35"/>
      <c r="L56" s="35"/>
      <c r="M56" s="35"/>
    </row>
    <row r="57" spans="1:13" ht="13" x14ac:dyDescent="0.3">
      <c r="A57" s="59"/>
      <c r="B57" s="60"/>
      <c r="C57" s="60"/>
      <c r="D57" s="60"/>
      <c r="E57" s="60"/>
      <c r="F57" s="60"/>
      <c r="G57" s="60"/>
      <c r="H57" s="59"/>
      <c r="I57" s="59"/>
      <c r="J57" s="59"/>
      <c r="K57" s="59"/>
      <c r="L57" s="59"/>
      <c r="M57" s="60"/>
    </row>
    <row r="58" spans="1:13" ht="13" x14ac:dyDescent="0.3">
      <c r="A58" s="13" t="s">
        <v>126</v>
      </c>
      <c r="B58" s="30" t="s">
        <v>4</v>
      </c>
      <c r="C58" s="30" t="s">
        <v>3</v>
      </c>
      <c r="D58" s="30" t="s">
        <v>5</v>
      </c>
      <c r="E58" s="30" t="s">
        <v>121</v>
      </c>
      <c r="F58" s="30" t="s">
        <v>199</v>
      </c>
      <c r="G58" s="30" t="s">
        <v>79</v>
      </c>
      <c r="H58" s="13" t="s">
        <v>78</v>
      </c>
      <c r="I58" s="13" t="s">
        <v>77</v>
      </c>
      <c r="J58" s="13" t="s">
        <v>6</v>
      </c>
      <c r="K58" s="13" t="s">
        <v>7</v>
      </c>
      <c r="L58" s="13" t="s">
        <v>8</v>
      </c>
      <c r="M58" s="30" t="s">
        <v>9</v>
      </c>
    </row>
    <row r="59" spans="1:13" ht="13" x14ac:dyDescent="0.3">
      <c r="A59" s="45">
        <v>1</v>
      </c>
      <c r="B59" s="103" t="s">
        <v>750</v>
      </c>
      <c r="C59" s="103" t="s">
        <v>751</v>
      </c>
      <c r="D59" s="103" t="s">
        <v>267</v>
      </c>
      <c r="E59" s="103" t="s">
        <v>195</v>
      </c>
      <c r="F59" s="150">
        <v>3109984</v>
      </c>
      <c r="G59" s="150" t="s">
        <v>214</v>
      </c>
      <c r="H59" s="151" t="s">
        <v>752</v>
      </c>
      <c r="I59" s="32">
        <v>1</v>
      </c>
      <c r="J59" s="32">
        <v>1</v>
      </c>
      <c r="K59" s="162">
        <v>2.9398148148148144E-4</v>
      </c>
      <c r="L59" s="13">
        <v>1</v>
      </c>
      <c r="M59" s="45">
        <v>8</v>
      </c>
    </row>
    <row r="60" spans="1:13" ht="13" x14ac:dyDescent="0.3">
      <c r="A60" s="45">
        <v>2</v>
      </c>
      <c r="B60" s="103" t="s">
        <v>438</v>
      </c>
      <c r="C60" s="103" t="s">
        <v>219</v>
      </c>
      <c r="D60" s="103" t="s">
        <v>248</v>
      </c>
      <c r="E60" s="103" t="s">
        <v>198</v>
      </c>
      <c r="F60" s="150">
        <v>3606011</v>
      </c>
      <c r="G60" s="150" t="s">
        <v>214</v>
      </c>
      <c r="H60" s="151" t="s">
        <v>675</v>
      </c>
      <c r="I60" s="32">
        <v>1</v>
      </c>
      <c r="J60" s="32">
        <v>2</v>
      </c>
      <c r="K60" s="162">
        <v>3.0092592592592595E-4</v>
      </c>
      <c r="L60" s="13">
        <v>2</v>
      </c>
      <c r="M60" s="45">
        <v>6</v>
      </c>
    </row>
    <row r="61" spans="1:13" ht="13" x14ac:dyDescent="0.3">
      <c r="A61" s="45">
        <v>3</v>
      </c>
      <c r="B61" s="103" t="s">
        <v>446</v>
      </c>
      <c r="C61" s="103" t="s">
        <v>447</v>
      </c>
      <c r="D61" s="103" t="s">
        <v>186</v>
      </c>
      <c r="E61" s="103" t="s">
        <v>195</v>
      </c>
      <c r="F61" s="150">
        <v>3103358</v>
      </c>
      <c r="G61" s="150" t="s">
        <v>214</v>
      </c>
      <c r="H61" s="151" t="s">
        <v>675</v>
      </c>
      <c r="I61" s="32">
        <v>2</v>
      </c>
      <c r="J61" s="32">
        <v>2</v>
      </c>
      <c r="K61" s="162">
        <v>3.6226851851851855E-4</v>
      </c>
      <c r="L61" s="13">
        <v>1</v>
      </c>
      <c r="M61" s="45">
        <v>5</v>
      </c>
    </row>
    <row r="62" spans="1:13" ht="13" x14ac:dyDescent="0.3">
      <c r="A62" s="45">
        <v>4</v>
      </c>
      <c r="B62" s="103" t="s">
        <v>292</v>
      </c>
      <c r="C62" s="103" t="s">
        <v>749</v>
      </c>
      <c r="D62" s="103" t="s">
        <v>194</v>
      </c>
      <c r="E62" s="103" t="s">
        <v>198</v>
      </c>
      <c r="F62" s="150">
        <v>3604112</v>
      </c>
      <c r="G62" s="150" t="s">
        <v>214</v>
      </c>
      <c r="H62" s="151" t="s">
        <v>675</v>
      </c>
      <c r="I62" s="32">
        <v>1</v>
      </c>
      <c r="J62" s="32">
        <v>4</v>
      </c>
      <c r="K62" s="162">
        <v>3.634259259259259E-4</v>
      </c>
      <c r="L62" s="13">
        <v>3</v>
      </c>
      <c r="M62" s="45">
        <v>4</v>
      </c>
    </row>
    <row r="63" spans="1:13" ht="13" x14ac:dyDescent="0.3">
      <c r="A63" s="45">
        <v>5</v>
      </c>
      <c r="B63" s="103" t="s">
        <v>209</v>
      </c>
      <c r="C63" s="103" t="s">
        <v>210</v>
      </c>
      <c r="D63" s="103" t="s">
        <v>184</v>
      </c>
      <c r="E63" s="103" t="s">
        <v>195</v>
      </c>
      <c r="F63" s="150">
        <v>3107146</v>
      </c>
      <c r="G63" s="150" t="s">
        <v>214</v>
      </c>
      <c r="H63" s="151" t="s">
        <v>675</v>
      </c>
      <c r="I63" s="32">
        <v>2</v>
      </c>
      <c r="J63" s="32">
        <v>3</v>
      </c>
      <c r="K63" s="162">
        <v>4.4328703703703701E-4</v>
      </c>
      <c r="L63" s="13">
        <v>2</v>
      </c>
      <c r="M63" s="45">
        <v>3</v>
      </c>
    </row>
    <row r="64" spans="1:13" ht="13" x14ac:dyDescent="0.3">
      <c r="A64" s="45">
        <v>6</v>
      </c>
      <c r="B64" s="103" t="s">
        <v>443</v>
      </c>
      <c r="C64" s="103" t="s">
        <v>444</v>
      </c>
      <c r="D64" s="103" t="s">
        <v>184</v>
      </c>
      <c r="E64" s="103" t="s">
        <v>195</v>
      </c>
      <c r="F64" s="150">
        <v>3107255</v>
      </c>
      <c r="G64" s="150" t="s">
        <v>214</v>
      </c>
      <c r="H64" s="151" t="s">
        <v>675</v>
      </c>
      <c r="I64" s="32">
        <v>2</v>
      </c>
      <c r="J64" s="32">
        <v>1</v>
      </c>
      <c r="K64" s="162">
        <v>4.6296296296296293E-4</v>
      </c>
      <c r="L64" s="13">
        <v>3</v>
      </c>
      <c r="M64" s="45">
        <v>2</v>
      </c>
    </row>
    <row r="65" spans="1:13" ht="13" x14ac:dyDescent="0.3">
      <c r="A65" s="45">
        <v>7</v>
      </c>
      <c r="B65" s="103" t="s">
        <v>439</v>
      </c>
      <c r="C65" s="103" t="s">
        <v>440</v>
      </c>
      <c r="D65" s="103" t="s">
        <v>231</v>
      </c>
      <c r="E65" s="103" t="s">
        <v>198</v>
      </c>
      <c r="F65" s="150">
        <v>3604091</v>
      </c>
      <c r="G65" s="150" t="s">
        <v>214</v>
      </c>
      <c r="H65" s="151" t="s">
        <v>675</v>
      </c>
      <c r="I65" s="32">
        <v>1</v>
      </c>
      <c r="J65" s="32">
        <v>3</v>
      </c>
      <c r="K65" s="162">
        <v>4.884259259259259E-4</v>
      </c>
      <c r="L65" s="13">
        <v>4</v>
      </c>
      <c r="M65" s="45">
        <v>1</v>
      </c>
    </row>
    <row r="68" spans="1:13" ht="18" x14ac:dyDescent="0.4">
      <c r="A68" s="192" t="s">
        <v>0</v>
      </c>
      <c r="B68" s="192"/>
      <c r="C68" s="192"/>
      <c r="D68" s="46" t="s">
        <v>129</v>
      </c>
      <c r="E68" s="58"/>
      <c r="F68" s="58"/>
      <c r="G68" s="35"/>
      <c r="H68" s="58"/>
      <c r="I68" s="58"/>
      <c r="J68" s="58"/>
      <c r="K68" s="35"/>
      <c r="L68" s="35"/>
      <c r="M68" s="35"/>
    </row>
    <row r="69" spans="1:13" ht="18" x14ac:dyDescent="0.4">
      <c r="A69" s="192" t="s">
        <v>1</v>
      </c>
      <c r="B69" s="192"/>
      <c r="C69" s="192"/>
      <c r="D69" s="46" t="s">
        <v>224</v>
      </c>
      <c r="E69" s="58"/>
      <c r="F69" s="58"/>
      <c r="G69" s="35"/>
      <c r="H69" s="58"/>
      <c r="I69" s="58"/>
      <c r="J69" s="58"/>
      <c r="K69" s="35"/>
      <c r="L69" s="35"/>
      <c r="M69" s="35"/>
    </row>
    <row r="70" spans="1:13" ht="18" x14ac:dyDescent="0.4">
      <c r="A70" s="192" t="s">
        <v>2</v>
      </c>
      <c r="B70" s="192"/>
      <c r="C70" s="192"/>
      <c r="D70" s="19">
        <v>15.3</v>
      </c>
      <c r="E70" s="8"/>
      <c r="F70" s="35"/>
      <c r="G70" s="35"/>
      <c r="H70" s="35"/>
      <c r="I70" s="35"/>
      <c r="J70" s="35"/>
      <c r="K70" s="35"/>
      <c r="L70" s="35"/>
      <c r="M70" s="35"/>
    </row>
    <row r="71" spans="1:13" ht="13" x14ac:dyDescent="0.3">
      <c r="A71" s="59"/>
      <c r="B71" s="60"/>
      <c r="C71" s="60"/>
      <c r="D71" s="60"/>
      <c r="E71" s="60"/>
      <c r="F71" s="60"/>
      <c r="G71" s="60"/>
      <c r="H71" s="59"/>
      <c r="I71" s="59"/>
      <c r="J71" s="59"/>
      <c r="K71" s="59"/>
      <c r="L71" s="59"/>
      <c r="M71" s="60"/>
    </row>
    <row r="72" spans="1:13" ht="13" x14ac:dyDescent="0.3">
      <c r="A72" s="13" t="s">
        <v>126</v>
      </c>
      <c r="B72" s="30" t="s">
        <v>4</v>
      </c>
      <c r="C72" s="30" t="s">
        <v>3</v>
      </c>
      <c r="D72" s="30" t="s">
        <v>5</v>
      </c>
      <c r="E72" s="30" t="s">
        <v>121</v>
      </c>
      <c r="F72" s="30" t="s">
        <v>199</v>
      </c>
      <c r="G72" s="30" t="s">
        <v>79</v>
      </c>
      <c r="H72" s="13" t="s">
        <v>78</v>
      </c>
      <c r="I72" s="13" t="s">
        <v>77</v>
      </c>
      <c r="J72" s="13" t="s">
        <v>6</v>
      </c>
      <c r="K72" s="13" t="s">
        <v>7</v>
      </c>
      <c r="L72" s="13" t="s">
        <v>8</v>
      </c>
      <c r="M72" s="30" t="s">
        <v>9</v>
      </c>
    </row>
    <row r="73" spans="1:13" ht="13" x14ac:dyDescent="0.3">
      <c r="A73" s="81">
        <v>1</v>
      </c>
      <c r="B73" s="103" t="s">
        <v>718</v>
      </c>
      <c r="C73" s="103" t="s">
        <v>415</v>
      </c>
      <c r="D73" s="103" t="s">
        <v>190</v>
      </c>
      <c r="E73" s="103" t="s">
        <v>198</v>
      </c>
      <c r="F73" s="150">
        <v>3607323</v>
      </c>
      <c r="G73" s="150" t="s">
        <v>224</v>
      </c>
      <c r="H73" s="151" t="s">
        <v>719</v>
      </c>
      <c r="I73" s="45">
        <v>1</v>
      </c>
      <c r="J73" s="45">
        <v>1</v>
      </c>
      <c r="K73" s="162">
        <v>2.8009259259259258E-4</v>
      </c>
      <c r="L73" s="19">
        <v>1</v>
      </c>
      <c r="M73" s="45">
        <v>8</v>
      </c>
    </row>
    <row r="74" spans="1:13" ht="13" x14ac:dyDescent="0.3">
      <c r="A74" s="81">
        <v>2</v>
      </c>
      <c r="B74" s="103" t="s">
        <v>641</v>
      </c>
      <c r="C74" s="103" t="s">
        <v>166</v>
      </c>
      <c r="D74" s="103" t="s">
        <v>329</v>
      </c>
      <c r="E74" s="103" t="s">
        <v>197</v>
      </c>
      <c r="F74" s="150">
        <v>3200985</v>
      </c>
      <c r="G74" s="150" t="s">
        <v>224</v>
      </c>
      <c r="H74" s="151" t="s">
        <v>717</v>
      </c>
      <c r="I74" s="45">
        <v>1</v>
      </c>
      <c r="J74" s="45">
        <v>2</v>
      </c>
      <c r="K74" s="162">
        <v>2.9861111111111109E-4</v>
      </c>
      <c r="L74" s="19">
        <v>2</v>
      </c>
      <c r="M74" s="45">
        <v>6</v>
      </c>
    </row>
    <row r="75" spans="1:13" ht="13" x14ac:dyDescent="0.3">
      <c r="A75" s="81">
        <v>3</v>
      </c>
      <c r="B75" s="103" t="s">
        <v>445</v>
      </c>
      <c r="C75" s="103" t="s">
        <v>208</v>
      </c>
      <c r="D75" s="103" t="s">
        <v>191</v>
      </c>
      <c r="E75" s="103" t="s">
        <v>198</v>
      </c>
      <c r="F75" s="150">
        <v>3607226</v>
      </c>
      <c r="G75" s="150" t="s">
        <v>224</v>
      </c>
      <c r="H75" s="151" t="s">
        <v>716</v>
      </c>
      <c r="I75" s="45">
        <v>1</v>
      </c>
      <c r="J75" s="45">
        <v>3</v>
      </c>
      <c r="K75" s="162">
        <v>3.0671296296296295E-4</v>
      </c>
      <c r="L75" s="19">
        <v>3</v>
      </c>
      <c r="M75" s="45">
        <v>5</v>
      </c>
    </row>
    <row r="76" spans="1:13" ht="13" x14ac:dyDescent="0.3">
      <c r="A76" s="81">
        <v>4</v>
      </c>
      <c r="B76" s="103" t="s">
        <v>643</v>
      </c>
      <c r="C76" s="103" t="s">
        <v>219</v>
      </c>
      <c r="D76" s="103" t="s">
        <v>184</v>
      </c>
      <c r="E76" s="103" t="s">
        <v>195</v>
      </c>
      <c r="F76" s="150">
        <v>3109787</v>
      </c>
      <c r="G76" s="150" t="s">
        <v>224</v>
      </c>
      <c r="H76" s="151" t="s">
        <v>675</v>
      </c>
      <c r="I76" s="45">
        <v>1</v>
      </c>
      <c r="J76" s="45">
        <v>5</v>
      </c>
      <c r="K76" s="162">
        <v>3.2870370370370367E-4</v>
      </c>
      <c r="L76" s="19">
        <v>4</v>
      </c>
      <c r="M76" s="45">
        <v>4</v>
      </c>
    </row>
    <row r="77" spans="1:13" ht="13" x14ac:dyDescent="0.3">
      <c r="A77" s="81">
        <v>5</v>
      </c>
      <c r="B77" s="103" t="s">
        <v>217</v>
      </c>
      <c r="C77" s="103" t="s">
        <v>166</v>
      </c>
      <c r="D77" s="103" t="s">
        <v>189</v>
      </c>
      <c r="E77" s="103" t="s">
        <v>196</v>
      </c>
      <c r="F77" s="150">
        <v>3503693</v>
      </c>
      <c r="G77" s="150" t="s">
        <v>224</v>
      </c>
      <c r="H77" s="151" t="s">
        <v>675</v>
      </c>
      <c r="I77" s="45">
        <v>1</v>
      </c>
      <c r="J77" s="45">
        <v>4</v>
      </c>
      <c r="K77" s="162">
        <v>3.5300925925925924E-4</v>
      </c>
      <c r="L77" s="19">
        <v>5</v>
      </c>
      <c r="M77" s="45">
        <v>3</v>
      </c>
    </row>
    <row r="78" spans="1:13" ht="13" x14ac:dyDescent="0.3">
      <c r="A78" s="81">
        <v>6</v>
      </c>
      <c r="B78" s="103" t="s">
        <v>644</v>
      </c>
      <c r="C78" s="103" t="s">
        <v>228</v>
      </c>
      <c r="D78" s="103" t="s">
        <v>185</v>
      </c>
      <c r="E78" s="103" t="s">
        <v>196</v>
      </c>
      <c r="F78" s="150">
        <v>3500363</v>
      </c>
      <c r="G78" s="150" t="s">
        <v>224</v>
      </c>
      <c r="H78" s="151" t="s">
        <v>675</v>
      </c>
      <c r="I78" s="45">
        <v>1</v>
      </c>
      <c r="J78" s="45">
        <v>6</v>
      </c>
      <c r="K78" s="162">
        <v>3.7499999999999995E-4</v>
      </c>
      <c r="L78" s="19">
        <v>6</v>
      </c>
      <c r="M78" s="45">
        <v>2</v>
      </c>
    </row>
  </sheetData>
  <sheetProtection selectLockedCells="1" selectUnlockedCells="1"/>
  <autoFilter ref="A6:M6" xr:uid="{00000000-0009-0000-0000-000009000000}">
    <sortState ref="A7:M18">
      <sortCondition ref="K6"/>
    </sortState>
  </autoFilter>
  <sortState ref="A38:H42">
    <sortCondition ref="H38:H42"/>
  </sortState>
  <mergeCells count="15">
    <mergeCell ref="A70:C70"/>
    <mergeCell ref="A68:C68"/>
    <mergeCell ref="A69:C69"/>
    <mergeCell ref="A2:C2"/>
    <mergeCell ref="A3:C3"/>
    <mergeCell ref="A4:C4"/>
    <mergeCell ref="A20:C20"/>
    <mergeCell ref="A21:C21"/>
    <mergeCell ref="A22:C22"/>
    <mergeCell ref="A36:C36"/>
    <mergeCell ref="A37:C37"/>
    <mergeCell ref="A38:C38"/>
    <mergeCell ref="A54:C54"/>
    <mergeCell ref="A55:C55"/>
    <mergeCell ref="A56:C56"/>
  </mergeCells>
  <phoneticPr fontId="4" type="noConversion"/>
  <dataValidations count="1">
    <dataValidation type="list" operator="equal" allowBlank="1" showErrorMessage="1" error="CATEGORIA NON CORRETTA!!!_x000a_VEDI MENU' A TENDINA" sqref="G32" xr:uid="{00000000-0002-0000-0900-000000000000}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scale="95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N56"/>
  <sheetViews>
    <sheetView topLeftCell="A4" zoomScale="120" zoomScaleNormal="120" workbookViewId="0">
      <selection activeCell="D6" sqref="D6:M45"/>
    </sheetView>
  </sheetViews>
  <sheetFormatPr defaultColWidth="11.6328125" defaultRowHeight="12.5" x14ac:dyDescent="0.25"/>
  <cols>
    <col min="1" max="1" width="7" bestFit="1" customWidth="1"/>
    <col min="2" max="2" width="14.26953125" customWidth="1"/>
    <col min="3" max="3" width="13.36328125" customWidth="1"/>
    <col min="4" max="4" width="24.08984375" customWidth="1"/>
    <col min="5" max="6" width="8.08984375" customWidth="1"/>
    <col min="7" max="7" width="7" customWidth="1"/>
    <col min="8" max="8" width="7.26953125" customWidth="1"/>
    <col min="9" max="9" width="4.7265625" customWidth="1"/>
    <col min="10" max="10" width="10.08984375" customWidth="1"/>
    <col min="11" max="11" width="11.6328125" customWidth="1"/>
  </cols>
  <sheetData>
    <row r="1" spans="1:14" ht="18" x14ac:dyDescent="0.4">
      <c r="A1" s="192" t="s">
        <v>0</v>
      </c>
      <c r="B1" s="192"/>
      <c r="C1" s="192"/>
      <c r="D1" s="46" t="s">
        <v>130</v>
      </c>
      <c r="E1" s="58"/>
      <c r="F1" s="58"/>
      <c r="G1" s="35"/>
      <c r="H1" s="58"/>
      <c r="I1" s="58"/>
      <c r="J1" s="58"/>
      <c r="K1" s="35"/>
      <c r="L1" s="35"/>
      <c r="M1" s="35"/>
    </row>
    <row r="2" spans="1:14" ht="18" x14ac:dyDescent="0.4">
      <c r="A2" s="192" t="s">
        <v>1</v>
      </c>
      <c r="B2" s="192"/>
      <c r="C2" s="19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4" ht="18" x14ac:dyDescent="0.4">
      <c r="A3" s="192" t="s">
        <v>2</v>
      </c>
      <c r="B3" s="192"/>
      <c r="C3" s="19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4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4" ht="13" x14ac:dyDescent="0.3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6</v>
      </c>
      <c r="K5" s="13" t="s">
        <v>7</v>
      </c>
      <c r="L5" s="13" t="s">
        <v>8</v>
      </c>
      <c r="M5" s="30" t="s">
        <v>9</v>
      </c>
    </row>
    <row r="6" spans="1:14" ht="13" x14ac:dyDescent="0.3">
      <c r="A6" s="47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30"/>
    </row>
    <row r="7" spans="1:14" ht="13" x14ac:dyDescent="0.3">
      <c r="A7" s="47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30"/>
      <c r="N7" s="3"/>
    </row>
    <row r="8" spans="1:14" ht="13" x14ac:dyDescent="0.3">
      <c r="A8" s="47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30"/>
      <c r="N8" s="3"/>
    </row>
    <row r="9" spans="1:14" ht="13" x14ac:dyDescent="0.3">
      <c r="A9" s="47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30"/>
      <c r="N9" s="3"/>
    </row>
    <row r="10" spans="1:14" ht="13" x14ac:dyDescent="0.3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  <c r="N10" s="3"/>
    </row>
    <row r="11" spans="1:14" ht="13" x14ac:dyDescent="0.3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  <c r="N11" s="5"/>
    </row>
    <row r="12" spans="1:14" ht="13" x14ac:dyDescent="0.3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  <c r="N12" s="3"/>
    </row>
    <row r="13" spans="1:14" ht="13" x14ac:dyDescent="0.3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  <c r="N13" s="3"/>
    </row>
    <row r="14" spans="1:14" ht="13" x14ac:dyDescent="0.3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  <c r="N14" s="3"/>
    </row>
    <row r="15" spans="1:14" ht="13" x14ac:dyDescent="0.3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  <c r="N15" s="4"/>
    </row>
    <row r="16" spans="1:14" ht="13" x14ac:dyDescent="0.3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  <c r="N16" s="5"/>
    </row>
    <row r="17" spans="1:14" ht="13" x14ac:dyDescent="0.3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  <c r="N17" s="3"/>
    </row>
    <row r="18" spans="1:14" ht="13" x14ac:dyDescent="0.3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  <c r="N18" s="2"/>
    </row>
    <row r="19" spans="1:14" ht="13" x14ac:dyDescent="0.3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  <c r="N19" s="3"/>
    </row>
    <row r="20" spans="1:14" ht="13" x14ac:dyDescent="0.3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  <c r="N20" s="3"/>
    </row>
    <row r="21" spans="1:14" ht="13" x14ac:dyDescent="0.3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  <c r="N21" s="3"/>
    </row>
    <row r="22" spans="1:14" ht="13" x14ac:dyDescent="0.3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  <c r="N22" s="5"/>
    </row>
    <row r="23" spans="1:14" ht="13" x14ac:dyDescent="0.3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  <c r="N23" s="3"/>
    </row>
    <row r="24" spans="1:14" ht="13" x14ac:dyDescent="0.3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  <c r="N24" s="3"/>
    </row>
    <row r="25" spans="1:14" ht="13" x14ac:dyDescent="0.3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  <c r="N25" s="3"/>
    </row>
    <row r="26" spans="1:14" ht="13" x14ac:dyDescent="0.3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  <c r="N26" s="3"/>
    </row>
    <row r="27" spans="1:14" ht="13" x14ac:dyDescent="0.3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  <c r="N27" s="3"/>
    </row>
    <row r="28" spans="1:14" ht="13" x14ac:dyDescent="0.3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  <c r="N28" s="3"/>
    </row>
    <row r="29" spans="1:14" ht="13" x14ac:dyDescent="0.3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  <c r="N29" s="3"/>
    </row>
    <row r="30" spans="1:14" ht="13" x14ac:dyDescent="0.3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  <c r="N30" s="3"/>
    </row>
    <row r="31" spans="1:14" ht="13" x14ac:dyDescent="0.3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  <c r="N31" s="3"/>
    </row>
    <row r="32" spans="1:14" ht="13" x14ac:dyDescent="0.3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  <c r="N32" s="2"/>
    </row>
    <row r="33" spans="1:13" ht="13" x14ac:dyDescent="0.3">
      <c r="A33" s="19"/>
      <c r="B33" s="19"/>
      <c r="C33" s="19"/>
      <c r="D33" s="68"/>
      <c r="E33" s="19"/>
      <c r="F33" s="19"/>
      <c r="G33" s="19"/>
      <c r="H33" s="19"/>
      <c r="I33" s="19"/>
      <c r="J33" s="19"/>
      <c r="K33" s="19"/>
      <c r="L33" s="19"/>
      <c r="M33" s="30"/>
    </row>
    <row r="34" spans="1:13" ht="13" x14ac:dyDescent="0.3">
      <c r="A34" s="19"/>
      <c r="B34" s="19"/>
      <c r="C34" s="19"/>
      <c r="D34" s="68"/>
      <c r="E34" s="19"/>
      <c r="F34" s="19"/>
      <c r="G34" s="19"/>
      <c r="H34" s="19"/>
      <c r="I34" s="19"/>
      <c r="J34" s="19"/>
      <c r="K34" s="19"/>
      <c r="L34" s="19"/>
      <c r="M34" s="30"/>
    </row>
    <row r="35" spans="1:13" ht="13" x14ac:dyDescent="0.3">
      <c r="A35" s="19"/>
      <c r="B35" s="19"/>
      <c r="C35" s="19"/>
      <c r="D35" s="68"/>
      <c r="E35" s="19"/>
      <c r="F35" s="19"/>
      <c r="G35" s="19"/>
      <c r="H35" s="19"/>
      <c r="I35" s="19"/>
      <c r="J35" s="19"/>
      <c r="K35" s="19"/>
      <c r="L35" s="19"/>
      <c r="M35" s="30"/>
    </row>
    <row r="36" spans="1:13" ht="13" x14ac:dyDescent="0.3">
      <c r="A36" s="19"/>
      <c r="B36" s="19"/>
      <c r="C36" s="19"/>
      <c r="D36" s="68"/>
      <c r="E36" s="19"/>
      <c r="F36" s="19"/>
      <c r="G36" s="19"/>
      <c r="H36" s="19"/>
      <c r="I36" s="19"/>
      <c r="J36" s="19"/>
      <c r="K36" s="19"/>
      <c r="L36" s="19"/>
      <c r="M36" s="30"/>
    </row>
    <row r="37" spans="1:13" ht="13" x14ac:dyDescent="0.3">
      <c r="A37" s="19"/>
      <c r="B37" s="19"/>
      <c r="C37" s="19"/>
      <c r="D37" s="68"/>
      <c r="E37" s="19"/>
      <c r="F37" s="19"/>
      <c r="G37" s="19"/>
      <c r="H37" s="19"/>
      <c r="I37" s="19"/>
      <c r="J37" s="19"/>
      <c r="K37" s="19"/>
      <c r="L37" s="19"/>
      <c r="M37" s="30"/>
    </row>
    <row r="38" spans="1:13" ht="13" x14ac:dyDescent="0.3">
      <c r="A38" s="19"/>
      <c r="B38" s="19"/>
      <c r="C38" s="19"/>
      <c r="D38" s="68"/>
      <c r="E38" s="19"/>
      <c r="F38" s="19"/>
      <c r="G38" s="19"/>
      <c r="H38" s="19"/>
      <c r="I38" s="19"/>
      <c r="J38" s="19"/>
      <c r="K38" s="19"/>
      <c r="L38" s="19"/>
      <c r="M38" s="30"/>
    </row>
    <row r="39" spans="1:13" ht="13" x14ac:dyDescent="0.3">
      <c r="A39" s="19"/>
      <c r="B39" s="19"/>
      <c r="C39" s="19"/>
      <c r="D39" s="68"/>
      <c r="E39" s="19"/>
      <c r="F39" s="19"/>
      <c r="G39" s="19"/>
      <c r="H39" s="19"/>
      <c r="I39" s="19"/>
      <c r="J39" s="19"/>
      <c r="K39" s="19"/>
      <c r="L39" s="19"/>
      <c r="M39" s="30"/>
    </row>
    <row r="40" spans="1:13" ht="13" x14ac:dyDescent="0.3">
      <c r="A40" s="19"/>
      <c r="B40" s="19"/>
      <c r="C40" s="19"/>
      <c r="D40" s="68"/>
      <c r="E40" s="19"/>
      <c r="F40" s="19"/>
      <c r="G40" s="19"/>
      <c r="H40" s="19"/>
      <c r="I40" s="19"/>
      <c r="J40" s="19"/>
      <c r="K40" s="19"/>
      <c r="L40" s="19"/>
      <c r="M40" s="30"/>
    </row>
    <row r="41" spans="1:13" ht="13" x14ac:dyDescent="0.3">
      <c r="A41" s="19"/>
      <c r="B41" s="19"/>
      <c r="C41" s="19"/>
      <c r="D41" s="68"/>
      <c r="E41" s="19"/>
      <c r="F41" s="19"/>
      <c r="G41" s="19"/>
      <c r="H41" s="19"/>
      <c r="I41" s="19"/>
      <c r="J41" s="19"/>
      <c r="K41" s="19"/>
      <c r="L41" s="19"/>
      <c r="M41" s="30"/>
    </row>
    <row r="42" spans="1:13" ht="13" x14ac:dyDescent="0.3">
      <c r="A42" s="19"/>
      <c r="B42" s="19"/>
      <c r="C42" s="19"/>
      <c r="D42" s="68"/>
      <c r="E42" s="19"/>
      <c r="F42" s="19"/>
      <c r="G42" s="19"/>
      <c r="H42" s="19"/>
      <c r="I42" s="19"/>
      <c r="J42" s="19"/>
      <c r="K42" s="19"/>
      <c r="L42" s="19"/>
      <c r="M42" s="30"/>
    </row>
    <row r="43" spans="1:13" ht="13" x14ac:dyDescent="0.3">
      <c r="A43" s="19"/>
      <c r="B43" s="19"/>
      <c r="C43" s="19"/>
      <c r="D43" s="68"/>
      <c r="E43" s="19"/>
      <c r="F43" s="19"/>
      <c r="G43" s="19"/>
      <c r="H43" s="19"/>
      <c r="I43" s="19"/>
      <c r="J43" s="19"/>
      <c r="K43" s="19"/>
      <c r="L43" s="19"/>
      <c r="M43" s="30"/>
    </row>
    <row r="44" spans="1:13" ht="13" x14ac:dyDescent="0.3">
      <c r="A44" s="19"/>
      <c r="B44" s="19"/>
      <c r="C44" s="19"/>
      <c r="D44" s="68"/>
      <c r="E44" s="19"/>
      <c r="F44" s="19"/>
      <c r="G44" s="19"/>
      <c r="H44" s="19"/>
      <c r="I44" s="19"/>
      <c r="J44" s="19"/>
      <c r="K44" s="19"/>
      <c r="L44" s="19"/>
      <c r="M44" s="30"/>
    </row>
    <row r="45" spans="1:13" ht="13" x14ac:dyDescent="0.3">
      <c r="A45" s="19"/>
      <c r="B45" s="19"/>
      <c r="C45" s="19"/>
      <c r="D45" s="68"/>
      <c r="E45" s="19"/>
      <c r="F45" s="19"/>
      <c r="G45" s="19"/>
      <c r="H45" s="19"/>
      <c r="I45" s="19"/>
      <c r="J45" s="19"/>
      <c r="K45" s="19"/>
      <c r="L45" s="19"/>
      <c r="M45" s="30"/>
    </row>
    <row r="46" spans="1:13" ht="13" x14ac:dyDescent="0.3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30"/>
    </row>
    <row r="47" spans="1:13" ht="13" x14ac:dyDescent="0.3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30"/>
    </row>
    <row r="48" spans="1:13" ht="13" x14ac:dyDescent="0.3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30"/>
    </row>
    <row r="49" spans="1:13" ht="13" x14ac:dyDescent="0.3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30"/>
    </row>
    <row r="50" spans="1:13" ht="13" x14ac:dyDescent="0.3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30"/>
    </row>
    <row r="51" spans="1:13" ht="13" x14ac:dyDescent="0.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30"/>
    </row>
    <row r="52" spans="1:13" ht="13" x14ac:dyDescent="0.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30"/>
    </row>
    <row r="53" spans="1:13" ht="13" x14ac:dyDescent="0.3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30"/>
    </row>
    <row r="54" spans="1:13" ht="13" x14ac:dyDescent="0.3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30"/>
    </row>
    <row r="55" spans="1:13" ht="13" x14ac:dyDescent="0.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30"/>
    </row>
    <row r="56" spans="1:13" ht="13" x14ac:dyDescent="0.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30"/>
    </row>
  </sheetData>
  <sheetProtection selectLockedCells="1" selectUnlockedCells="1"/>
  <autoFilter ref="A5:M5" xr:uid="{00000000-0009-0000-0000-00000A000000}"/>
  <mergeCells count="3">
    <mergeCell ref="A1:C1"/>
    <mergeCell ref="A2:C2"/>
    <mergeCell ref="A3:C3"/>
  </mergeCells>
  <phoneticPr fontId="4" type="noConversion"/>
  <dataValidations count="1">
    <dataValidation type="list" operator="equal" allowBlank="1" showErrorMessage="1" error="CATEGORIA NON CORRETTA!!!_x000a_VEDI MENU' A TENDINA" sqref="G32" xr:uid="{00000000-0002-0000-0A00-000000000000}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2:M94"/>
  <sheetViews>
    <sheetView zoomScale="120" zoomScaleNormal="120" workbookViewId="0">
      <selection activeCell="G110" sqref="G110"/>
    </sheetView>
  </sheetViews>
  <sheetFormatPr defaultColWidth="11.6328125" defaultRowHeight="12.5" x14ac:dyDescent="0.25"/>
  <cols>
    <col min="1" max="1" width="6" customWidth="1"/>
    <col min="2" max="2" width="17.90625" customWidth="1"/>
    <col min="3" max="3" width="16" customWidth="1"/>
    <col min="4" max="4" width="35.7265625" bestFit="1" customWidth="1"/>
    <col min="5" max="5" width="6.90625" style="1" customWidth="1"/>
    <col min="6" max="6" width="10.26953125" style="1" bestFit="1" customWidth="1"/>
    <col min="7" max="7" width="5.90625" style="1" customWidth="1"/>
    <col min="8" max="8" width="7.26953125" style="1" customWidth="1"/>
    <col min="9" max="9" width="4.7265625" style="1" customWidth="1"/>
    <col min="10" max="10" width="9" style="1" customWidth="1"/>
    <col min="11" max="11" width="8.36328125" style="167" bestFit="1" customWidth="1"/>
    <col min="12" max="12" width="6.7265625" style="1" hidden="1" customWidth="1"/>
  </cols>
  <sheetData>
    <row r="2" spans="1:13" ht="18" x14ac:dyDescent="0.4">
      <c r="A2" s="192" t="s">
        <v>0</v>
      </c>
      <c r="B2" s="192"/>
      <c r="C2" s="192"/>
      <c r="D2" s="46" t="s">
        <v>131</v>
      </c>
      <c r="E2" s="58"/>
      <c r="F2" s="58"/>
      <c r="G2" s="35"/>
      <c r="H2" s="58"/>
      <c r="I2" s="58"/>
      <c r="J2" s="58"/>
      <c r="K2" s="165"/>
      <c r="L2" s="35"/>
      <c r="M2" s="35"/>
    </row>
    <row r="3" spans="1:13" ht="18" x14ac:dyDescent="0.4">
      <c r="A3" s="192" t="s">
        <v>1</v>
      </c>
      <c r="B3" s="192"/>
      <c r="C3" s="192"/>
      <c r="D3" s="46" t="s">
        <v>249</v>
      </c>
      <c r="E3" s="58"/>
      <c r="F3" s="58"/>
      <c r="G3" s="35"/>
      <c r="H3" s="58"/>
      <c r="I3" s="58"/>
      <c r="J3" s="58"/>
      <c r="K3" s="165"/>
      <c r="L3" s="35"/>
      <c r="M3" s="35"/>
    </row>
    <row r="4" spans="1:13" ht="18" x14ac:dyDescent="0.4">
      <c r="A4" s="192" t="s">
        <v>2</v>
      </c>
      <c r="B4" s="192"/>
      <c r="C4" s="192"/>
      <c r="D4" s="84" t="s">
        <v>791</v>
      </c>
      <c r="E4" s="8"/>
      <c r="F4" s="35"/>
      <c r="G4" s="35"/>
      <c r="H4" s="35"/>
      <c r="I4" s="35"/>
      <c r="J4" s="35"/>
      <c r="K4" s="165"/>
      <c r="L4" s="35"/>
      <c r="M4" s="35"/>
    </row>
    <row r="5" spans="1:13" ht="13" x14ac:dyDescent="0.3">
      <c r="A5" s="59"/>
      <c r="B5" s="60"/>
      <c r="C5" s="60"/>
      <c r="D5" s="60"/>
      <c r="E5" s="60"/>
      <c r="F5" s="60"/>
      <c r="G5" s="60"/>
      <c r="H5" s="59"/>
      <c r="I5" s="59"/>
      <c r="J5" s="59"/>
      <c r="K5" s="166"/>
      <c r="L5" s="59"/>
      <c r="M5" s="60"/>
    </row>
    <row r="6" spans="1:13" ht="13" x14ac:dyDescent="0.3">
      <c r="A6" s="13" t="s">
        <v>126</v>
      </c>
      <c r="B6" s="30" t="s">
        <v>4</v>
      </c>
      <c r="C6" s="30" t="s">
        <v>3</v>
      </c>
      <c r="D6" s="30" t="s">
        <v>5</v>
      </c>
      <c r="E6" s="30" t="s">
        <v>121</v>
      </c>
      <c r="F6" s="30" t="s">
        <v>199</v>
      </c>
      <c r="G6" s="30" t="s">
        <v>79</v>
      </c>
      <c r="H6" s="13" t="s">
        <v>78</v>
      </c>
      <c r="I6" s="13" t="s">
        <v>77</v>
      </c>
      <c r="J6" s="13" t="s">
        <v>6</v>
      </c>
      <c r="K6" s="77" t="s">
        <v>7</v>
      </c>
      <c r="L6" s="13" t="s">
        <v>8</v>
      </c>
      <c r="M6" s="30" t="s">
        <v>9</v>
      </c>
    </row>
    <row r="7" spans="1:13" ht="13" x14ac:dyDescent="0.3">
      <c r="A7" s="13">
        <v>1</v>
      </c>
      <c r="B7" s="140" t="s">
        <v>320</v>
      </c>
      <c r="C7" s="140" t="s">
        <v>319</v>
      </c>
      <c r="D7" s="140" t="s">
        <v>190</v>
      </c>
      <c r="E7" s="140" t="s">
        <v>198</v>
      </c>
      <c r="F7" s="16">
        <v>3602464</v>
      </c>
      <c r="G7" s="16" t="s">
        <v>249</v>
      </c>
      <c r="H7" s="141" t="s">
        <v>677</v>
      </c>
      <c r="I7" s="32">
        <v>1</v>
      </c>
      <c r="J7" s="32">
        <v>2</v>
      </c>
      <c r="K7" s="162">
        <v>7.2222222222222219E-4</v>
      </c>
      <c r="L7" s="13"/>
      <c r="M7" s="30">
        <v>8</v>
      </c>
    </row>
    <row r="8" spans="1:13" ht="13" x14ac:dyDescent="0.3">
      <c r="A8" s="13">
        <v>2</v>
      </c>
      <c r="B8" s="140" t="s">
        <v>453</v>
      </c>
      <c r="C8" s="140" t="s">
        <v>454</v>
      </c>
      <c r="D8" s="140" t="s">
        <v>185</v>
      </c>
      <c r="E8" s="140" t="s">
        <v>196</v>
      </c>
      <c r="F8" s="16">
        <v>3507221</v>
      </c>
      <c r="G8" s="16" t="s">
        <v>249</v>
      </c>
      <c r="H8" s="141" t="s">
        <v>675</v>
      </c>
      <c r="I8" s="32">
        <v>1</v>
      </c>
      <c r="J8" s="32">
        <v>4</v>
      </c>
      <c r="K8" s="162">
        <v>7.8819444444444455E-4</v>
      </c>
      <c r="L8" s="13"/>
      <c r="M8" s="30">
        <v>6</v>
      </c>
    </row>
    <row r="9" spans="1:13" s="56" customFormat="1" ht="13" x14ac:dyDescent="0.3">
      <c r="A9" s="13">
        <v>3</v>
      </c>
      <c r="B9" s="140" t="s">
        <v>175</v>
      </c>
      <c r="C9" s="140" t="s">
        <v>455</v>
      </c>
      <c r="D9" s="140" t="s">
        <v>192</v>
      </c>
      <c r="E9" s="140" t="s">
        <v>195</v>
      </c>
      <c r="F9" s="16">
        <v>3106750</v>
      </c>
      <c r="G9" s="16" t="s">
        <v>249</v>
      </c>
      <c r="H9" s="141" t="s">
        <v>675</v>
      </c>
      <c r="I9" s="32">
        <v>1</v>
      </c>
      <c r="J9" s="32">
        <v>6</v>
      </c>
      <c r="K9" s="162">
        <v>7.9745370370370376E-4</v>
      </c>
      <c r="L9" s="13"/>
      <c r="M9" s="30">
        <v>5</v>
      </c>
    </row>
    <row r="10" spans="1:13" ht="13" x14ac:dyDescent="0.3">
      <c r="A10" s="13">
        <v>4</v>
      </c>
      <c r="B10" s="140" t="s">
        <v>318</v>
      </c>
      <c r="C10" s="140" t="s">
        <v>317</v>
      </c>
      <c r="D10" s="140" t="s">
        <v>189</v>
      </c>
      <c r="E10" s="140" t="s">
        <v>196</v>
      </c>
      <c r="F10" s="16">
        <v>3502990</v>
      </c>
      <c r="G10" s="16" t="s">
        <v>249</v>
      </c>
      <c r="H10" s="141" t="s">
        <v>675</v>
      </c>
      <c r="I10" s="32">
        <v>1</v>
      </c>
      <c r="J10" s="32">
        <v>3</v>
      </c>
      <c r="K10" s="162">
        <v>8.0439814814814816E-4</v>
      </c>
      <c r="L10" s="13"/>
      <c r="M10" s="30">
        <v>4</v>
      </c>
    </row>
    <row r="11" spans="1:13" ht="13" x14ac:dyDescent="0.3">
      <c r="A11" s="13">
        <v>5</v>
      </c>
      <c r="B11" s="140" t="s">
        <v>308</v>
      </c>
      <c r="C11" s="140" t="s">
        <v>307</v>
      </c>
      <c r="D11" s="140" t="s">
        <v>194</v>
      </c>
      <c r="E11" s="140" t="s">
        <v>198</v>
      </c>
      <c r="F11" s="16">
        <v>3604103</v>
      </c>
      <c r="G11" s="16" t="s">
        <v>249</v>
      </c>
      <c r="H11" s="141" t="s">
        <v>676</v>
      </c>
      <c r="I11" s="32">
        <v>1</v>
      </c>
      <c r="J11" s="32">
        <v>1</v>
      </c>
      <c r="K11" s="162">
        <v>8.2986111111111119E-4</v>
      </c>
      <c r="L11" s="13"/>
      <c r="M11" s="30">
        <v>3</v>
      </c>
    </row>
    <row r="12" spans="1:13" ht="13" x14ac:dyDescent="0.3">
      <c r="A12" s="13" t="s">
        <v>786</v>
      </c>
      <c r="B12" s="140" t="s">
        <v>312</v>
      </c>
      <c r="C12" s="140" t="s">
        <v>311</v>
      </c>
      <c r="D12" s="140" t="s">
        <v>190</v>
      </c>
      <c r="E12" s="140" t="s">
        <v>198</v>
      </c>
      <c r="F12" s="16">
        <v>3602765</v>
      </c>
      <c r="G12" s="16" t="s">
        <v>249</v>
      </c>
      <c r="H12" s="141" t="s">
        <v>675</v>
      </c>
      <c r="I12" s="32">
        <v>1</v>
      </c>
      <c r="J12" s="32">
        <v>5</v>
      </c>
      <c r="K12" s="77"/>
      <c r="L12" s="13"/>
      <c r="M12" s="30"/>
    </row>
    <row r="13" spans="1:13" ht="13" x14ac:dyDescent="0.3">
      <c r="A13" s="13"/>
      <c r="B13" s="30"/>
      <c r="C13" s="30"/>
      <c r="D13" s="68"/>
      <c r="E13" s="30"/>
      <c r="F13" s="30"/>
      <c r="G13" s="30"/>
      <c r="H13" s="13"/>
      <c r="I13" s="13"/>
      <c r="J13" s="13"/>
      <c r="K13" s="77"/>
      <c r="L13" s="13"/>
      <c r="M13" s="30"/>
    </row>
    <row r="15" spans="1:13" ht="18" x14ac:dyDescent="0.4">
      <c r="A15" s="192" t="s">
        <v>0</v>
      </c>
      <c r="B15" s="192"/>
      <c r="C15" s="192"/>
      <c r="D15" s="46" t="s">
        <v>131</v>
      </c>
      <c r="E15" s="58"/>
      <c r="F15" s="58"/>
      <c r="G15" s="35"/>
      <c r="H15" s="58"/>
      <c r="I15" s="58"/>
      <c r="J15" s="58"/>
      <c r="K15" s="165"/>
      <c r="L15" s="35"/>
      <c r="M15" s="35"/>
    </row>
    <row r="16" spans="1:13" ht="18" x14ac:dyDescent="0.4">
      <c r="A16" s="192" t="s">
        <v>1</v>
      </c>
      <c r="B16" s="192"/>
      <c r="C16" s="192"/>
      <c r="D16" s="46" t="s">
        <v>256</v>
      </c>
      <c r="E16" s="58"/>
      <c r="F16" s="58"/>
      <c r="G16" s="35"/>
      <c r="H16" s="58"/>
      <c r="I16" s="58"/>
      <c r="J16" s="58"/>
      <c r="K16" s="165"/>
      <c r="L16" s="35"/>
      <c r="M16" s="35"/>
    </row>
    <row r="17" spans="1:13" ht="18" x14ac:dyDescent="0.4">
      <c r="A17" s="192" t="s">
        <v>2</v>
      </c>
      <c r="B17" s="192"/>
      <c r="C17" s="192"/>
      <c r="D17" s="84" t="s">
        <v>792</v>
      </c>
      <c r="E17" s="8"/>
      <c r="F17" s="35"/>
      <c r="G17" s="35"/>
      <c r="H17" s="35"/>
      <c r="I17" s="35"/>
      <c r="J17" s="35"/>
      <c r="K17" s="165"/>
      <c r="L17" s="35"/>
      <c r="M17" s="35"/>
    </row>
    <row r="18" spans="1:13" ht="13" x14ac:dyDescent="0.3">
      <c r="A18" s="59"/>
      <c r="B18" s="60"/>
      <c r="C18" s="60"/>
      <c r="D18" s="60"/>
      <c r="E18" s="60"/>
      <c r="F18" s="60"/>
      <c r="G18" s="60"/>
      <c r="H18" s="59"/>
      <c r="I18" s="59"/>
      <c r="J18" s="59"/>
      <c r="K18" s="166"/>
      <c r="L18" s="59"/>
      <c r="M18" s="60"/>
    </row>
    <row r="19" spans="1:13" ht="13" x14ac:dyDescent="0.3">
      <c r="A19" s="13" t="s">
        <v>126</v>
      </c>
      <c r="B19" s="30" t="s">
        <v>4</v>
      </c>
      <c r="C19" s="30" t="s">
        <v>3</v>
      </c>
      <c r="D19" s="30" t="s">
        <v>5</v>
      </c>
      <c r="E19" s="30" t="s">
        <v>121</v>
      </c>
      <c r="F19" s="30" t="s">
        <v>199</v>
      </c>
      <c r="G19" s="30" t="s">
        <v>79</v>
      </c>
      <c r="H19" s="13" t="s">
        <v>78</v>
      </c>
      <c r="I19" s="13" t="s">
        <v>77</v>
      </c>
      <c r="J19" s="13" t="s">
        <v>6</v>
      </c>
      <c r="K19" s="77" t="s">
        <v>7</v>
      </c>
      <c r="L19" s="13" t="s">
        <v>8</v>
      </c>
      <c r="M19" s="30" t="s">
        <v>9</v>
      </c>
    </row>
    <row r="20" spans="1:13" ht="13" x14ac:dyDescent="0.3">
      <c r="A20" s="47">
        <v>1</v>
      </c>
      <c r="B20" s="154" t="s">
        <v>155</v>
      </c>
      <c r="C20" s="154" t="s">
        <v>251</v>
      </c>
      <c r="D20" s="154" t="s">
        <v>184</v>
      </c>
      <c r="E20" s="146" t="s">
        <v>195</v>
      </c>
      <c r="F20" s="146">
        <v>3107242</v>
      </c>
      <c r="G20" s="146" t="s">
        <v>256</v>
      </c>
      <c r="H20" s="146" t="s">
        <v>675</v>
      </c>
      <c r="I20" s="32">
        <v>1</v>
      </c>
      <c r="J20" s="32">
        <v>4</v>
      </c>
      <c r="K20" s="162">
        <v>8.1018518518518516E-4</v>
      </c>
      <c r="L20" s="13"/>
      <c r="M20" s="30">
        <v>8</v>
      </c>
    </row>
    <row r="21" spans="1:13" ht="13" x14ac:dyDescent="0.3">
      <c r="A21" s="47">
        <v>2</v>
      </c>
      <c r="B21" s="154" t="s">
        <v>254</v>
      </c>
      <c r="C21" s="154" t="s">
        <v>255</v>
      </c>
      <c r="D21" s="154" t="s">
        <v>190</v>
      </c>
      <c r="E21" s="146" t="s">
        <v>198</v>
      </c>
      <c r="F21" s="146">
        <v>3602258</v>
      </c>
      <c r="G21" s="146" t="s">
        <v>256</v>
      </c>
      <c r="H21" s="146" t="s">
        <v>675</v>
      </c>
      <c r="I21" s="32">
        <v>2</v>
      </c>
      <c r="J21" s="32">
        <v>1</v>
      </c>
      <c r="K21" s="162">
        <v>8.599537037037036E-4</v>
      </c>
      <c r="L21" s="13"/>
      <c r="M21" s="30">
        <v>6</v>
      </c>
    </row>
    <row r="22" spans="1:13" ht="13" x14ac:dyDescent="0.3">
      <c r="A22" s="47">
        <v>3</v>
      </c>
      <c r="B22" s="154" t="s">
        <v>403</v>
      </c>
      <c r="C22" s="154" t="s">
        <v>495</v>
      </c>
      <c r="D22" s="154" t="s">
        <v>194</v>
      </c>
      <c r="E22" s="146" t="s">
        <v>198</v>
      </c>
      <c r="F22" s="146">
        <v>3603947</v>
      </c>
      <c r="G22" s="146" t="s">
        <v>256</v>
      </c>
      <c r="H22" s="146" t="s">
        <v>675</v>
      </c>
      <c r="I22" s="32">
        <v>1</v>
      </c>
      <c r="J22" s="32">
        <v>5</v>
      </c>
      <c r="K22" s="162">
        <v>1.1354166666666667E-3</v>
      </c>
      <c r="L22" s="13"/>
      <c r="M22" s="30">
        <v>5</v>
      </c>
    </row>
    <row r="23" spans="1:13" ht="13" x14ac:dyDescent="0.3">
      <c r="A23" s="47">
        <v>4</v>
      </c>
      <c r="B23" s="154" t="s">
        <v>252</v>
      </c>
      <c r="C23" s="154" t="s">
        <v>253</v>
      </c>
      <c r="D23" s="154" t="s">
        <v>184</v>
      </c>
      <c r="E23" s="146" t="s">
        <v>195</v>
      </c>
      <c r="F23" s="146">
        <v>3107259</v>
      </c>
      <c r="G23" s="146" t="s">
        <v>256</v>
      </c>
      <c r="H23" s="146" t="s">
        <v>675</v>
      </c>
      <c r="I23" s="32">
        <v>1</v>
      </c>
      <c r="J23" s="32">
        <v>6</v>
      </c>
      <c r="K23" s="162">
        <v>1.1608796296296295E-3</v>
      </c>
      <c r="L23" s="13"/>
      <c r="M23" s="30">
        <v>4</v>
      </c>
    </row>
    <row r="25" spans="1:13" ht="18" x14ac:dyDescent="0.4">
      <c r="A25" s="192" t="s">
        <v>0</v>
      </c>
      <c r="B25" s="192"/>
      <c r="C25" s="192"/>
      <c r="D25" s="46" t="s">
        <v>131</v>
      </c>
      <c r="E25" s="58"/>
      <c r="F25" s="58"/>
      <c r="G25" s="35"/>
      <c r="H25" s="58"/>
      <c r="I25" s="58"/>
      <c r="J25" s="58"/>
      <c r="K25" s="165"/>
      <c r="L25" s="35"/>
      <c r="M25" s="35"/>
    </row>
    <row r="26" spans="1:13" ht="18" x14ac:dyDescent="0.4">
      <c r="A26" s="192" t="s">
        <v>1</v>
      </c>
      <c r="B26" s="192"/>
      <c r="C26" s="192"/>
      <c r="D26" s="46" t="s">
        <v>260</v>
      </c>
      <c r="E26" s="58"/>
      <c r="F26" s="58"/>
      <c r="G26" s="35"/>
      <c r="H26" s="58"/>
      <c r="I26" s="58"/>
      <c r="J26" s="58"/>
      <c r="K26" s="165"/>
      <c r="L26" s="35"/>
      <c r="M26" s="35"/>
    </row>
    <row r="27" spans="1:13" ht="18" x14ac:dyDescent="0.4">
      <c r="A27" s="192" t="s">
        <v>2</v>
      </c>
      <c r="B27" s="192"/>
      <c r="C27" s="192"/>
      <c r="D27" s="19"/>
      <c r="E27" s="8"/>
      <c r="F27" s="35"/>
      <c r="G27" s="35"/>
      <c r="H27" s="35"/>
      <c r="I27" s="35"/>
      <c r="J27" s="35"/>
      <c r="K27" s="165"/>
      <c r="L27" s="35"/>
      <c r="M27" s="35"/>
    </row>
    <row r="28" spans="1:13" ht="13" x14ac:dyDescent="0.3">
      <c r="A28" s="59"/>
      <c r="B28" s="60"/>
      <c r="C28" s="60"/>
      <c r="D28" s="60"/>
      <c r="E28" s="60"/>
      <c r="F28" s="60"/>
      <c r="G28" s="60"/>
      <c r="H28" s="59"/>
      <c r="I28" s="59"/>
      <c r="J28" s="59"/>
      <c r="K28" s="166"/>
      <c r="L28" s="59"/>
      <c r="M28" s="60"/>
    </row>
    <row r="29" spans="1:13" ht="13" x14ac:dyDescent="0.3">
      <c r="A29" s="13" t="s">
        <v>126</v>
      </c>
      <c r="B29" s="30" t="s">
        <v>4</v>
      </c>
      <c r="C29" s="30" t="s">
        <v>3</v>
      </c>
      <c r="D29" s="30" t="s">
        <v>5</v>
      </c>
      <c r="E29" s="30" t="s">
        <v>121</v>
      </c>
      <c r="F29" s="30" t="s">
        <v>199</v>
      </c>
      <c r="G29" s="30" t="s">
        <v>79</v>
      </c>
      <c r="H29" s="13" t="s">
        <v>78</v>
      </c>
      <c r="I29" s="13" t="s">
        <v>77</v>
      </c>
      <c r="J29" s="13" t="s">
        <v>6</v>
      </c>
      <c r="K29" s="77" t="s">
        <v>7</v>
      </c>
      <c r="L29" s="13" t="s">
        <v>8</v>
      </c>
      <c r="M29" s="30" t="s">
        <v>9</v>
      </c>
    </row>
    <row r="30" spans="1:13" ht="13" x14ac:dyDescent="0.3">
      <c r="A30" s="47">
        <v>1</v>
      </c>
      <c r="B30" s="155" t="s">
        <v>754</v>
      </c>
      <c r="C30" s="155" t="s">
        <v>755</v>
      </c>
      <c r="D30" s="155" t="s">
        <v>267</v>
      </c>
      <c r="E30" s="146" t="s">
        <v>195</v>
      </c>
      <c r="F30" s="146">
        <v>3109988</v>
      </c>
      <c r="G30" s="146" t="s">
        <v>260</v>
      </c>
      <c r="H30" s="146" t="s">
        <v>769</v>
      </c>
      <c r="I30" s="32">
        <v>1</v>
      </c>
      <c r="J30" s="32">
        <v>1</v>
      </c>
      <c r="K30" s="162">
        <v>8.2986111111111119E-4</v>
      </c>
      <c r="L30" s="13"/>
      <c r="M30" s="30">
        <v>8</v>
      </c>
    </row>
    <row r="31" spans="1:13" ht="13" x14ac:dyDescent="0.3">
      <c r="A31" s="47">
        <v>2</v>
      </c>
      <c r="B31" s="155" t="s">
        <v>576</v>
      </c>
      <c r="C31" s="155" t="s">
        <v>575</v>
      </c>
      <c r="D31" s="155" t="s">
        <v>194</v>
      </c>
      <c r="E31" s="146" t="s">
        <v>198</v>
      </c>
      <c r="F31" s="146">
        <v>3602976</v>
      </c>
      <c r="G31" s="146" t="s">
        <v>260</v>
      </c>
      <c r="H31" s="146" t="s">
        <v>757</v>
      </c>
      <c r="I31" s="32">
        <v>1</v>
      </c>
      <c r="J31" s="32">
        <v>2</v>
      </c>
      <c r="K31" s="162">
        <v>8.8194444444444442E-4</v>
      </c>
      <c r="L31" s="13"/>
      <c r="M31" s="30">
        <v>6</v>
      </c>
    </row>
    <row r="32" spans="1:13" ht="13" x14ac:dyDescent="0.3">
      <c r="A32" s="47">
        <v>3</v>
      </c>
      <c r="B32" s="155" t="s">
        <v>504</v>
      </c>
      <c r="C32" s="155" t="s">
        <v>505</v>
      </c>
      <c r="D32" s="155" t="s">
        <v>435</v>
      </c>
      <c r="E32" s="146" t="s">
        <v>436</v>
      </c>
      <c r="F32" s="146">
        <v>3721892</v>
      </c>
      <c r="G32" s="146" t="s">
        <v>260</v>
      </c>
      <c r="H32" s="146" t="s">
        <v>756</v>
      </c>
      <c r="I32" s="32">
        <v>1</v>
      </c>
      <c r="J32" s="32">
        <v>3</v>
      </c>
      <c r="K32" s="162">
        <v>9.1435185185185185E-4</v>
      </c>
      <c r="L32" s="13"/>
      <c r="M32" s="30">
        <v>5</v>
      </c>
    </row>
    <row r="33" spans="1:13" ht="13" x14ac:dyDescent="0.3">
      <c r="A33" s="47">
        <v>4</v>
      </c>
      <c r="B33" s="155" t="s">
        <v>500</v>
      </c>
      <c r="C33" s="155" t="s">
        <v>501</v>
      </c>
      <c r="D33" s="155" t="s">
        <v>190</v>
      </c>
      <c r="E33" s="146" t="s">
        <v>198</v>
      </c>
      <c r="F33" s="146">
        <v>3602444</v>
      </c>
      <c r="G33" s="146" t="s">
        <v>260</v>
      </c>
      <c r="H33" s="146" t="s">
        <v>675</v>
      </c>
      <c r="I33" s="32">
        <v>2</v>
      </c>
      <c r="J33" s="32">
        <v>2</v>
      </c>
      <c r="K33" s="162">
        <v>9.7222222222222209E-4</v>
      </c>
      <c r="L33" s="13"/>
      <c r="M33" s="30">
        <v>4</v>
      </c>
    </row>
    <row r="34" spans="1:13" ht="13" x14ac:dyDescent="0.3">
      <c r="A34" s="47">
        <v>5</v>
      </c>
      <c r="B34" s="155" t="s">
        <v>753</v>
      </c>
      <c r="C34" s="155" t="s">
        <v>495</v>
      </c>
      <c r="D34" s="155" t="s">
        <v>194</v>
      </c>
      <c r="E34" s="146" t="s">
        <v>198</v>
      </c>
      <c r="F34" s="146">
        <v>3604136</v>
      </c>
      <c r="G34" s="146" t="s">
        <v>260</v>
      </c>
      <c r="H34" s="146" t="s">
        <v>675</v>
      </c>
      <c r="I34" s="32">
        <v>2</v>
      </c>
      <c r="J34" s="32">
        <v>5</v>
      </c>
      <c r="K34" s="162">
        <v>9.9189814814814822E-4</v>
      </c>
      <c r="L34" s="13"/>
      <c r="M34" s="30">
        <v>3</v>
      </c>
    </row>
    <row r="35" spans="1:13" ht="13" x14ac:dyDescent="0.3">
      <c r="A35" s="47">
        <v>6</v>
      </c>
      <c r="B35" s="155" t="s">
        <v>506</v>
      </c>
      <c r="C35" s="155" t="s">
        <v>322</v>
      </c>
      <c r="D35" s="155" t="s">
        <v>194</v>
      </c>
      <c r="E35" s="146" t="s">
        <v>198</v>
      </c>
      <c r="F35" s="146">
        <v>3603994</v>
      </c>
      <c r="G35" s="146" t="s">
        <v>260</v>
      </c>
      <c r="H35" s="146" t="s">
        <v>675</v>
      </c>
      <c r="I35" s="32">
        <v>2</v>
      </c>
      <c r="J35" s="32">
        <v>3</v>
      </c>
      <c r="K35" s="162">
        <v>1.017361111111111E-3</v>
      </c>
      <c r="L35" s="13"/>
      <c r="M35" s="30">
        <v>2</v>
      </c>
    </row>
    <row r="36" spans="1:13" ht="13" x14ac:dyDescent="0.3">
      <c r="A36" s="47">
        <v>7</v>
      </c>
      <c r="B36" s="155" t="s">
        <v>507</v>
      </c>
      <c r="C36" s="155" t="s">
        <v>508</v>
      </c>
      <c r="D36" s="155" t="s">
        <v>190</v>
      </c>
      <c r="E36" s="146" t="s">
        <v>198</v>
      </c>
      <c r="F36" s="146">
        <v>3602537</v>
      </c>
      <c r="G36" s="146" t="s">
        <v>260</v>
      </c>
      <c r="H36" s="146" t="s">
        <v>675</v>
      </c>
      <c r="I36" s="32">
        <v>2</v>
      </c>
      <c r="J36" s="32">
        <v>4</v>
      </c>
      <c r="K36" s="162">
        <v>1.2002314814814816E-3</v>
      </c>
      <c r="L36" s="13"/>
      <c r="M36" s="30">
        <v>1</v>
      </c>
    </row>
    <row r="37" spans="1:13" ht="13" x14ac:dyDescent="0.3">
      <c r="A37" s="47"/>
      <c r="B37" s="146"/>
      <c r="C37" s="146"/>
      <c r="D37" s="146"/>
      <c r="E37" s="146"/>
      <c r="F37" s="146"/>
      <c r="G37" s="146"/>
      <c r="H37" s="146"/>
      <c r="I37" s="13"/>
      <c r="J37" s="13"/>
      <c r="K37" s="77"/>
      <c r="L37" s="13"/>
      <c r="M37" s="30"/>
    </row>
    <row r="39" spans="1:13" ht="18" x14ac:dyDescent="0.4">
      <c r="A39" s="192" t="s">
        <v>0</v>
      </c>
      <c r="B39" s="192"/>
      <c r="C39" s="192"/>
      <c r="D39" s="46" t="s">
        <v>131</v>
      </c>
      <c r="E39" s="58"/>
      <c r="F39" s="58"/>
      <c r="G39" s="35"/>
      <c r="H39" s="58"/>
      <c r="I39" s="58"/>
      <c r="J39" s="58"/>
      <c r="K39" s="35"/>
      <c r="L39" s="35"/>
      <c r="M39" s="35"/>
    </row>
    <row r="40" spans="1:13" ht="18" x14ac:dyDescent="0.4">
      <c r="A40" s="192" t="s">
        <v>1</v>
      </c>
      <c r="B40" s="192"/>
      <c r="C40" s="192"/>
      <c r="D40" s="46" t="s">
        <v>237</v>
      </c>
      <c r="E40" s="58"/>
      <c r="F40" s="58"/>
      <c r="G40" s="35"/>
      <c r="H40" s="58"/>
      <c r="I40" s="58"/>
      <c r="J40" s="58"/>
      <c r="K40" s="35"/>
      <c r="L40" s="35"/>
      <c r="M40" s="35"/>
    </row>
    <row r="41" spans="1:13" ht="18" x14ac:dyDescent="0.4">
      <c r="A41" s="192" t="s">
        <v>2</v>
      </c>
      <c r="B41" s="192"/>
      <c r="C41" s="192"/>
      <c r="D41" s="171">
        <v>0.4861111111111111</v>
      </c>
      <c r="E41" s="8"/>
      <c r="F41" s="35"/>
      <c r="G41" s="35"/>
      <c r="H41" s="35"/>
      <c r="I41" s="35"/>
      <c r="J41" s="35"/>
      <c r="K41" s="35"/>
      <c r="L41" s="35"/>
      <c r="M41" s="35"/>
    </row>
    <row r="42" spans="1:13" ht="13" x14ac:dyDescent="0.3">
      <c r="A42" s="59"/>
      <c r="B42" s="60"/>
      <c r="C42" s="60"/>
      <c r="D42" s="60"/>
      <c r="E42" s="60"/>
      <c r="F42" s="60"/>
      <c r="G42" s="60"/>
      <c r="H42" s="59"/>
      <c r="I42" s="59"/>
      <c r="J42" s="59"/>
      <c r="K42" s="59"/>
      <c r="L42" s="59"/>
      <c r="M42" s="60"/>
    </row>
    <row r="43" spans="1:13" ht="13" x14ac:dyDescent="0.3">
      <c r="A43" s="13" t="s">
        <v>126</v>
      </c>
      <c r="B43" s="30" t="s">
        <v>4</v>
      </c>
      <c r="C43" s="30" t="s">
        <v>3</v>
      </c>
      <c r="D43" s="30" t="s">
        <v>5</v>
      </c>
      <c r="E43" s="30" t="s">
        <v>121</v>
      </c>
      <c r="F43" s="30" t="s">
        <v>199</v>
      </c>
      <c r="G43" s="30" t="s">
        <v>79</v>
      </c>
      <c r="H43" s="13" t="s">
        <v>78</v>
      </c>
      <c r="I43" s="13" t="s">
        <v>77</v>
      </c>
      <c r="J43" s="13" t="s">
        <v>6</v>
      </c>
      <c r="K43" s="13" t="s">
        <v>7</v>
      </c>
      <c r="L43" s="13" t="s">
        <v>8</v>
      </c>
      <c r="M43" s="30" t="s">
        <v>9</v>
      </c>
    </row>
    <row r="44" spans="1:13" ht="13" x14ac:dyDescent="0.3">
      <c r="A44" s="19">
        <v>1</v>
      </c>
      <c r="B44" s="156" t="s">
        <v>390</v>
      </c>
      <c r="C44" s="156" t="s">
        <v>391</v>
      </c>
      <c r="D44" s="156" t="s">
        <v>329</v>
      </c>
      <c r="E44" s="146" t="s">
        <v>197</v>
      </c>
      <c r="F44" s="146">
        <v>3201362</v>
      </c>
      <c r="G44" s="146" t="s">
        <v>237</v>
      </c>
      <c r="H44" s="146" t="s">
        <v>765</v>
      </c>
      <c r="I44" s="45">
        <v>1</v>
      </c>
      <c r="J44" s="45">
        <v>1</v>
      </c>
      <c r="K44" s="164">
        <v>5.9953703703703699E-4</v>
      </c>
      <c r="L44" s="45"/>
      <c r="M44" s="30">
        <v>8</v>
      </c>
    </row>
    <row r="45" spans="1:13" ht="13" x14ac:dyDescent="0.3">
      <c r="A45" s="19">
        <v>2</v>
      </c>
      <c r="B45" s="156" t="s">
        <v>411</v>
      </c>
      <c r="C45" s="156" t="s">
        <v>412</v>
      </c>
      <c r="D45" s="156" t="s">
        <v>248</v>
      </c>
      <c r="E45" s="146" t="s">
        <v>198</v>
      </c>
      <c r="F45" s="146">
        <v>3604439</v>
      </c>
      <c r="G45" s="146" t="s">
        <v>237</v>
      </c>
      <c r="H45" s="146" t="s">
        <v>675</v>
      </c>
      <c r="I45" s="45">
        <v>3</v>
      </c>
      <c r="J45" s="45">
        <v>4</v>
      </c>
      <c r="K45" s="164">
        <v>6.3773148148148142E-4</v>
      </c>
      <c r="L45" s="45"/>
      <c r="M45" s="30">
        <v>6</v>
      </c>
    </row>
    <row r="46" spans="1:13" ht="13" x14ac:dyDescent="0.3">
      <c r="A46" s="19">
        <v>3</v>
      </c>
      <c r="B46" s="156" t="s">
        <v>420</v>
      </c>
      <c r="C46" s="156" t="s">
        <v>421</v>
      </c>
      <c r="D46" s="156" t="s">
        <v>248</v>
      </c>
      <c r="E46" s="146" t="s">
        <v>198</v>
      </c>
      <c r="F46" s="146">
        <v>3604592</v>
      </c>
      <c r="G46" s="146" t="s">
        <v>237</v>
      </c>
      <c r="H46" s="146" t="s">
        <v>675</v>
      </c>
      <c r="I46" s="45">
        <v>3</v>
      </c>
      <c r="J46" s="45">
        <v>6</v>
      </c>
      <c r="K46" s="164">
        <v>6.4699074074074073E-4</v>
      </c>
      <c r="L46" s="45"/>
      <c r="M46" s="30">
        <v>5</v>
      </c>
    </row>
    <row r="47" spans="1:13" ht="13" x14ac:dyDescent="0.3">
      <c r="A47" s="19">
        <v>4</v>
      </c>
      <c r="B47" s="156" t="s">
        <v>406</v>
      </c>
      <c r="C47" s="156" t="s">
        <v>166</v>
      </c>
      <c r="D47" s="156" t="s">
        <v>194</v>
      </c>
      <c r="E47" s="146" t="s">
        <v>198</v>
      </c>
      <c r="F47" s="146">
        <v>3603960</v>
      </c>
      <c r="G47" s="146" t="s">
        <v>237</v>
      </c>
      <c r="H47" s="146" t="s">
        <v>759</v>
      </c>
      <c r="I47" s="45">
        <v>1</v>
      </c>
      <c r="J47" s="45">
        <v>6</v>
      </c>
      <c r="K47" s="164">
        <v>6.5856481481481484E-4</v>
      </c>
      <c r="L47" s="45"/>
      <c r="M47" s="30">
        <v>4</v>
      </c>
    </row>
    <row r="48" spans="1:13" ht="13" x14ac:dyDescent="0.3">
      <c r="A48" s="19">
        <v>5</v>
      </c>
      <c r="B48" s="156" t="s">
        <v>525</v>
      </c>
      <c r="C48" s="156" t="s">
        <v>526</v>
      </c>
      <c r="D48" s="156" t="s">
        <v>190</v>
      </c>
      <c r="E48" s="146" t="s">
        <v>198</v>
      </c>
      <c r="F48" s="146">
        <v>3604581</v>
      </c>
      <c r="G48" s="146" t="s">
        <v>237</v>
      </c>
      <c r="H48" s="146" t="s">
        <v>760</v>
      </c>
      <c r="I48" s="45">
        <v>1</v>
      </c>
      <c r="J48" s="45">
        <v>5</v>
      </c>
      <c r="K48" s="164">
        <v>6.5856481481481484E-4</v>
      </c>
      <c r="L48" s="45"/>
      <c r="M48" s="30">
        <v>3</v>
      </c>
    </row>
    <row r="49" spans="1:13" ht="13" x14ac:dyDescent="0.3">
      <c r="A49" s="19">
        <v>6</v>
      </c>
      <c r="B49" s="156" t="s">
        <v>401</v>
      </c>
      <c r="C49" s="156" t="s">
        <v>402</v>
      </c>
      <c r="D49" s="156" t="s">
        <v>248</v>
      </c>
      <c r="E49" s="146" t="s">
        <v>198</v>
      </c>
      <c r="F49" s="146">
        <v>3604442</v>
      </c>
      <c r="G49" s="146" t="s">
        <v>237</v>
      </c>
      <c r="H49" s="146" t="s">
        <v>675</v>
      </c>
      <c r="I49" s="45">
        <v>2</v>
      </c>
      <c r="J49" s="45">
        <v>5</v>
      </c>
      <c r="K49" s="164">
        <v>6.5972222222222213E-4</v>
      </c>
      <c r="L49" s="45"/>
      <c r="M49" s="30">
        <v>2</v>
      </c>
    </row>
    <row r="50" spans="1:13" ht="13" x14ac:dyDescent="0.3">
      <c r="A50" s="19">
        <v>7</v>
      </c>
      <c r="B50" s="156" t="s">
        <v>427</v>
      </c>
      <c r="C50" s="156" t="s">
        <v>166</v>
      </c>
      <c r="D50" s="156" t="s">
        <v>435</v>
      </c>
      <c r="E50" s="146" t="s">
        <v>436</v>
      </c>
      <c r="F50" s="146">
        <v>3721891</v>
      </c>
      <c r="G50" s="146" t="s">
        <v>237</v>
      </c>
      <c r="H50" s="146" t="s">
        <v>675</v>
      </c>
      <c r="I50" s="45">
        <v>2</v>
      </c>
      <c r="J50" s="45">
        <v>6</v>
      </c>
      <c r="K50" s="164">
        <v>6.5972222222222213E-4</v>
      </c>
      <c r="L50" s="45"/>
      <c r="M50" s="30">
        <v>1</v>
      </c>
    </row>
    <row r="51" spans="1:13" ht="13" x14ac:dyDescent="0.3">
      <c r="A51" s="19">
        <v>8</v>
      </c>
      <c r="B51" s="156" t="s">
        <v>396</v>
      </c>
      <c r="C51" s="156" t="s">
        <v>397</v>
      </c>
      <c r="D51" s="156" t="s">
        <v>259</v>
      </c>
      <c r="E51" s="146" t="s">
        <v>197</v>
      </c>
      <c r="F51" s="146">
        <v>3202015</v>
      </c>
      <c r="G51" s="146" t="s">
        <v>237</v>
      </c>
      <c r="H51" s="146" t="s">
        <v>763</v>
      </c>
      <c r="I51" s="45">
        <v>1</v>
      </c>
      <c r="J51" s="45">
        <v>3</v>
      </c>
      <c r="K51" s="164">
        <v>6.6435185185185184E-4</v>
      </c>
      <c r="L51" s="45"/>
      <c r="M51" s="30">
        <v>1</v>
      </c>
    </row>
    <row r="52" spans="1:13" ht="13" x14ac:dyDescent="0.3">
      <c r="A52" s="19">
        <v>9</v>
      </c>
      <c r="B52" s="156" t="s">
        <v>528</v>
      </c>
      <c r="C52" s="156" t="s">
        <v>529</v>
      </c>
      <c r="D52" s="156" t="s">
        <v>189</v>
      </c>
      <c r="E52" s="146" t="s">
        <v>196</v>
      </c>
      <c r="F52" s="146">
        <v>3503714</v>
      </c>
      <c r="G52" s="146" t="s">
        <v>237</v>
      </c>
      <c r="H52" s="146" t="s">
        <v>675</v>
      </c>
      <c r="I52" s="45">
        <v>3</v>
      </c>
      <c r="J52" s="45">
        <v>3</v>
      </c>
      <c r="K52" s="164">
        <v>6.6898148148148145E-4</v>
      </c>
      <c r="L52" s="45"/>
      <c r="M52" s="30">
        <v>1</v>
      </c>
    </row>
    <row r="53" spans="1:13" ht="13" x14ac:dyDescent="0.3">
      <c r="A53" s="19">
        <v>10</v>
      </c>
      <c r="B53" s="156" t="s">
        <v>761</v>
      </c>
      <c r="C53" s="156" t="s">
        <v>160</v>
      </c>
      <c r="D53" s="156" t="s">
        <v>288</v>
      </c>
      <c r="E53" s="146" t="s">
        <v>197</v>
      </c>
      <c r="F53" s="146">
        <v>3202009</v>
      </c>
      <c r="G53" s="146" t="s">
        <v>237</v>
      </c>
      <c r="H53" s="146" t="s">
        <v>762</v>
      </c>
      <c r="I53" s="45">
        <v>1</v>
      </c>
      <c r="J53" s="45">
        <v>4</v>
      </c>
      <c r="K53" s="164">
        <v>6.7129629629629625E-4</v>
      </c>
      <c r="L53" s="45"/>
      <c r="M53" s="30">
        <v>1</v>
      </c>
    </row>
    <row r="54" spans="1:13" ht="13" x14ac:dyDescent="0.3">
      <c r="A54" s="19">
        <v>11</v>
      </c>
      <c r="B54" s="156" t="s">
        <v>414</v>
      </c>
      <c r="C54" s="156" t="s">
        <v>415</v>
      </c>
      <c r="D54" s="156" t="s">
        <v>191</v>
      </c>
      <c r="E54" s="146" t="s">
        <v>198</v>
      </c>
      <c r="F54" s="146">
        <v>3603241</v>
      </c>
      <c r="G54" s="146" t="s">
        <v>237</v>
      </c>
      <c r="H54" s="146" t="s">
        <v>764</v>
      </c>
      <c r="I54" s="45">
        <v>1</v>
      </c>
      <c r="J54" s="45">
        <v>2</v>
      </c>
      <c r="K54" s="164">
        <v>6.8981481481481487E-4</v>
      </c>
      <c r="L54" s="45"/>
      <c r="M54" s="30">
        <v>1</v>
      </c>
    </row>
    <row r="55" spans="1:13" ht="13" x14ac:dyDescent="0.3">
      <c r="A55" s="19">
        <v>12</v>
      </c>
      <c r="B55" s="156" t="s">
        <v>413</v>
      </c>
      <c r="C55" s="156" t="s">
        <v>269</v>
      </c>
      <c r="D55" s="156" t="s">
        <v>422</v>
      </c>
      <c r="E55" s="146" t="s">
        <v>198</v>
      </c>
      <c r="F55" s="146">
        <v>3603584</v>
      </c>
      <c r="G55" s="146" t="s">
        <v>237</v>
      </c>
      <c r="H55" s="146" t="s">
        <v>675</v>
      </c>
      <c r="I55" s="45">
        <v>3</v>
      </c>
      <c r="J55" s="45">
        <v>5</v>
      </c>
      <c r="K55" s="164">
        <v>7.0833333333333338E-4</v>
      </c>
      <c r="L55" s="45"/>
      <c r="M55" s="30">
        <v>1</v>
      </c>
    </row>
    <row r="56" spans="1:13" ht="13" x14ac:dyDescent="0.3">
      <c r="A56" s="19">
        <v>13</v>
      </c>
      <c r="B56" s="156" t="s">
        <v>410</v>
      </c>
      <c r="C56" s="156" t="s">
        <v>178</v>
      </c>
      <c r="D56" s="156" t="s">
        <v>185</v>
      </c>
      <c r="E56" s="146" t="s">
        <v>196</v>
      </c>
      <c r="F56" s="146">
        <v>3507222</v>
      </c>
      <c r="G56" s="146" t="s">
        <v>237</v>
      </c>
      <c r="H56" s="146" t="s">
        <v>675</v>
      </c>
      <c r="I56" s="45">
        <v>3</v>
      </c>
      <c r="J56" s="45">
        <v>2</v>
      </c>
      <c r="K56" s="164">
        <v>7.1296296296296299E-4</v>
      </c>
      <c r="L56" s="45"/>
      <c r="M56" s="30">
        <v>1</v>
      </c>
    </row>
    <row r="57" spans="1:13" ht="13" x14ac:dyDescent="0.3">
      <c r="A57" s="19">
        <v>14</v>
      </c>
      <c r="B57" s="156" t="s">
        <v>418</v>
      </c>
      <c r="C57" s="156" t="s">
        <v>419</v>
      </c>
      <c r="D57" s="156" t="s">
        <v>194</v>
      </c>
      <c r="E57" s="146" t="s">
        <v>198</v>
      </c>
      <c r="F57" s="146">
        <v>3604012</v>
      </c>
      <c r="G57" s="146" t="s">
        <v>237</v>
      </c>
      <c r="H57" s="146" t="s">
        <v>759</v>
      </c>
      <c r="I57" s="45">
        <v>2</v>
      </c>
      <c r="J57" s="45">
        <v>1</v>
      </c>
      <c r="K57" s="164">
        <v>7.2222222222222219E-4</v>
      </c>
      <c r="L57" s="45"/>
      <c r="M57" s="30">
        <v>1</v>
      </c>
    </row>
    <row r="58" spans="1:13" ht="13" x14ac:dyDescent="0.3">
      <c r="A58" s="19">
        <v>15</v>
      </c>
      <c r="B58" s="156" t="s">
        <v>527</v>
      </c>
      <c r="C58" s="156" t="s">
        <v>412</v>
      </c>
      <c r="D58" s="156" t="s">
        <v>248</v>
      </c>
      <c r="E58" s="146" t="s">
        <v>198</v>
      </c>
      <c r="F58" s="146">
        <v>3604174</v>
      </c>
      <c r="G58" s="146" t="s">
        <v>237</v>
      </c>
      <c r="H58" s="146" t="s">
        <v>675</v>
      </c>
      <c r="I58" s="45">
        <v>3</v>
      </c>
      <c r="J58" s="45">
        <v>1</v>
      </c>
      <c r="K58" s="164">
        <v>7.256944444444445E-4</v>
      </c>
      <c r="L58" s="45"/>
      <c r="M58" s="30">
        <v>1</v>
      </c>
    </row>
    <row r="59" spans="1:13" ht="13" x14ac:dyDescent="0.3">
      <c r="A59" s="19">
        <v>16</v>
      </c>
      <c r="B59" s="156" t="s">
        <v>334</v>
      </c>
      <c r="C59" s="156" t="s">
        <v>395</v>
      </c>
      <c r="D59" s="156" t="s">
        <v>259</v>
      </c>
      <c r="E59" s="146" t="s">
        <v>197</v>
      </c>
      <c r="F59" s="146">
        <v>3201254</v>
      </c>
      <c r="G59" s="146" t="s">
        <v>237</v>
      </c>
      <c r="H59" s="146" t="s">
        <v>676</v>
      </c>
      <c r="I59" s="45">
        <v>2</v>
      </c>
      <c r="J59" s="45">
        <v>3</v>
      </c>
      <c r="K59" s="164">
        <v>7.291666666666667E-4</v>
      </c>
      <c r="L59" s="45"/>
      <c r="M59" s="30">
        <v>1</v>
      </c>
    </row>
    <row r="60" spans="1:13" ht="13" x14ac:dyDescent="0.3">
      <c r="A60" s="19">
        <v>17</v>
      </c>
      <c r="B60" s="156" t="s">
        <v>179</v>
      </c>
      <c r="C60" s="156" t="s">
        <v>398</v>
      </c>
      <c r="D60" s="156" t="s">
        <v>193</v>
      </c>
      <c r="E60" s="146" t="s">
        <v>197</v>
      </c>
      <c r="F60" s="146">
        <v>3201399</v>
      </c>
      <c r="G60" s="146" t="s">
        <v>237</v>
      </c>
      <c r="H60" s="146" t="s">
        <v>758</v>
      </c>
      <c r="I60" s="45">
        <v>2</v>
      </c>
      <c r="J60" s="45">
        <v>4</v>
      </c>
      <c r="K60" s="164">
        <v>7.3842592592592579E-4</v>
      </c>
      <c r="L60" s="45"/>
      <c r="M60" s="30">
        <v>1</v>
      </c>
    </row>
    <row r="61" spans="1:13" x14ac:dyDescent="0.25">
      <c r="K61" s="1"/>
    </row>
    <row r="62" spans="1:13" ht="18" x14ac:dyDescent="0.4">
      <c r="A62" s="192" t="s">
        <v>0</v>
      </c>
      <c r="B62" s="192"/>
      <c r="C62" s="192"/>
      <c r="D62" s="46" t="s">
        <v>131</v>
      </c>
      <c r="E62" s="58"/>
      <c r="F62" s="58"/>
      <c r="G62" s="35"/>
      <c r="H62" s="58"/>
      <c r="I62" s="58"/>
      <c r="J62" s="58"/>
      <c r="K62" s="35"/>
      <c r="L62" s="35"/>
      <c r="M62" s="35"/>
    </row>
    <row r="63" spans="1:13" ht="18" x14ac:dyDescent="0.4">
      <c r="A63" s="192" t="s">
        <v>1</v>
      </c>
      <c r="B63" s="192"/>
      <c r="C63" s="192"/>
      <c r="D63" s="46" t="s">
        <v>330</v>
      </c>
      <c r="E63" s="58"/>
      <c r="F63" s="58"/>
      <c r="G63" s="35"/>
      <c r="H63" s="58"/>
      <c r="I63" s="58"/>
      <c r="J63" s="58"/>
      <c r="K63" s="35"/>
      <c r="L63" s="35"/>
      <c r="M63" s="35"/>
    </row>
    <row r="64" spans="1:13" ht="18" x14ac:dyDescent="0.4">
      <c r="A64" s="192" t="s">
        <v>2</v>
      </c>
      <c r="B64" s="192"/>
      <c r="C64" s="192"/>
      <c r="D64" s="172">
        <v>12</v>
      </c>
      <c r="E64" s="8"/>
      <c r="F64" s="35"/>
      <c r="G64" s="35"/>
      <c r="H64" s="35"/>
      <c r="I64" s="35"/>
      <c r="J64" s="35"/>
      <c r="K64" s="35"/>
      <c r="L64" s="35"/>
      <c r="M64" s="35"/>
    </row>
    <row r="65" spans="1:13" ht="13" x14ac:dyDescent="0.3">
      <c r="A65" s="59"/>
      <c r="B65" s="60"/>
      <c r="C65" s="60"/>
      <c r="D65" s="60"/>
      <c r="E65" s="60"/>
      <c r="F65" s="60"/>
      <c r="G65" s="60"/>
      <c r="H65" s="59"/>
      <c r="I65" s="59"/>
      <c r="J65" s="59"/>
      <c r="K65" s="59"/>
      <c r="L65" s="59"/>
      <c r="M65" s="60"/>
    </row>
    <row r="66" spans="1:13" ht="13" x14ac:dyDescent="0.3">
      <c r="A66" s="13" t="s">
        <v>126</v>
      </c>
      <c r="B66" s="30" t="s">
        <v>4</v>
      </c>
      <c r="C66" s="30" t="s">
        <v>3</v>
      </c>
      <c r="D66" s="30" t="s">
        <v>5</v>
      </c>
      <c r="E66" s="30" t="s">
        <v>121</v>
      </c>
      <c r="F66" s="30" t="s">
        <v>199</v>
      </c>
      <c r="G66" s="30" t="s">
        <v>79</v>
      </c>
      <c r="H66" s="13" t="s">
        <v>78</v>
      </c>
      <c r="I66" s="13" t="s">
        <v>77</v>
      </c>
      <c r="J66" s="13" t="s">
        <v>6</v>
      </c>
      <c r="K66" s="13" t="s">
        <v>7</v>
      </c>
      <c r="L66" s="13" t="s">
        <v>8</v>
      </c>
      <c r="M66" s="30" t="s">
        <v>9</v>
      </c>
    </row>
    <row r="67" spans="1:13" ht="13" x14ac:dyDescent="0.3">
      <c r="A67" s="19">
        <v>1</v>
      </c>
      <c r="B67" s="155" t="s">
        <v>458</v>
      </c>
      <c r="C67" s="155" t="s">
        <v>459</v>
      </c>
      <c r="D67" s="155" t="s">
        <v>187</v>
      </c>
      <c r="E67" s="146" t="s">
        <v>195</v>
      </c>
      <c r="F67" s="146">
        <v>3105378</v>
      </c>
      <c r="G67" s="146" t="s">
        <v>330</v>
      </c>
      <c r="H67" s="146" t="s">
        <v>767</v>
      </c>
      <c r="I67" s="45">
        <v>1</v>
      </c>
      <c r="J67" s="45">
        <v>1</v>
      </c>
      <c r="K67" s="164">
        <v>7.6388888888888893E-4</v>
      </c>
      <c r="L67" s="45"/>
      <c r="M67" s="30">
        <v>8</v>
      </c>
    </row>
    <row r="68" spans="1:13" ht="13" x14ac:dyDescent="0.3">
      <c r="A68" s="19">
        <v>2</v>
      </c>
      <c r="B68" s="155" t="s">
        <v>278</v>
      </c>
      <c r="C68" s="155" t="s">
        <v>255</v>
      </c>
      <c r="D68" s="155" t="s">
        <v>194</v>
      </c>
      <c r="E68" s="146" t="s">
        <v>198</v>
      </c>
      <c r="F68" s="146">
        <v>3603957</v>
      </c>
      <c r="G68" s="146" t="s">
        <v>330</v>
      </c>
      <c r="H68" s="146" t="s">
        <v>766</v>
      </c>
      <c r="I68" s="45">
        <v>1</v>
      </c>
      <c r="J68" s="45">
        <v>3</v>
      </c>
      <c r="K68" s="164">
        <v>7.6851851851851853E-4</v>
      </c>
      <c r="L68" s="45"/>
      <c r="M68" s="30">
        <v>6</v>
      </c>
    </row>
    <row r="69" spans="1:13" ht="13" x14ac:dyDescent="0.3">
      <c r="A69" s="19">
        <v>3</v>
      </c>
      <c r="B69" s="155" t="s">
        <v>325</v>
      </c>
      <c r="C69" s="155" t="s">
        <v>326</v>
      </c>
      <c r="D69" s="155" t="s">
        <v>231</v>
      </c>
      <c r="E69" s="146" t="s">
        <v>198</v>
      </c>
      <c r="F69" s="146">
        <v>3604214</v>
      </c>
      <c r="G69" s="146" t="s">
        <v>330</v>
      </c>
      <c r="H69" s="146" t="s">
        <v>675</v>
      </c>
      <c r="I69" s="45">
        <v>1</v>
      </c>
      <c r="J69" s="45">
        <v>5</v>
      </c>
      <c r="K69" s="164">
        <v>8.0092592592592585E-4</v>
      </c>
      <c r="L69" s="45"/>
      <c r="M69" s="30">
        <v>5</v>
      </c>
    </row>
    <row r="70" spans="1:13" x14ac:dyDescent="0.25">
      <c r="K70" s="1"/>
    </row>
    <row r="71" spans="1:13" ht="18" x14ac:dyDescent="0.4">
      <c r="A71" s="192" t="s">
        <v>0</v>
      </c>
      <c r="B71" s="192"/>
      <c r="C71" s="192"/>
      <c r="D71" s="46" t="s">
        <v>131</v>
      </c>
      <c r="E71" s="58"/>
      <c r="F71" s="58"/>
      <c r="G71" s="35"/>
      <c r="H71" s="58"/>
      <c r="I71" s="58"/>
      <c r="J71" s="58"/>
      <c r="K71" s="35"/>
      <c r="L71" s="35"/>
      <c r="M71" s="35"/>
    </row>
    <row r="72" spans="1:13" ht="18" x14ac:dyDescent="0.4">
      <c r="A72" s="192" t="s">
        <v>1</v>
      </c>
      <c r="B72" s="192"/>
      <c r="C72" s="192"/>
      <c r="D72" s="46" t="s">
        <v>522</v>
      </c>
      <c r="E72" s="58"/>
      <c r="F72" s="58"/>
      <c r="G72" s="35"/>
      <c r="H72" s="58"/>
      <c r="I72" s="58"/>
      <c r="J72" s="58"/>
      <c r="K72" s="35"/>
      <c r="L72" s="35"/>
      <c r="M72" s="35"/>
    </row>
    <row r="73" spans="1:13" ht="18" x14ac:dyDescent="0.4">
      <c r="A73" s="192" t="s">
        <v>2</v>
      </c>
      <c r="B73" s="192"/>
      <c r="C73" s="192"/>
      <c r="D73" s="172">
        <v>12</v>
      </c>
      <c r="E73" s="8"/>
      <c r="F73" s="35"/>
      <c r="G73" s="35"/>
      <c r="H73" s="35"/>
      <c r="I73" s="35"/>
      <c r="J73" s="35"/>
      <c r="K73" s="35"/>
      <c r="L73" s="35"/>
      <c r="M73" s="35"/>
    </row>
    <row r="74" spans="1:13" ht="13" x14ac:dyDescent="0.3">
      <c r="A74" s="59"/>
      <c r="B74" s="60"/>
      <c r="C74" s="60"/>
      <c r="D74" s="60"/>
      <c r="E74" s="60"/>
      <c r="F74" s="60"/>
      <c r="G74" s="60"/>
      <c r="H74" s="59"/>
      <c r="I74" s="59"/>
      <c r="J74" s="59"/>
      <c r="K74" s="59"/>
      <c r="L74" s="59"/>
      <c r="M74" s="60"/>
    </row>
    <row r="75" spans="1:13" ht="13" x14ac:dyDescent="0.3">
      <c r="A75" s="13" t="s">
        <v>126</v>
      </c>
      <c r="B75" s="30" t="s">
        <v>4</v>
      </c>
      <c r="C75" s="30" t="s">
        <v>3</v>
      </c>
      <c r="D75" s="30" t="s">
        <v>5</v>
      </c>
      <c r="E75" s="30" t="s">
        <v>121</v>
      </c>
      <c r="F75" s="30" t="s">
        <v>199</v>
      </c>
      <c r="G75" s="30" t="s">
        <v>79</v>
      </c>
      <c r="H75" s="13" t="s">
        <v>78</v>
      </c>
      <c r="I75" s="13" t="s">
        <v>77</v>
      </c>
      <c r="J75" s="13" t="s">
        <v>6</v>
      </c>
      <c r="K75" s="13" t="s">
        <v>7</v>
      </c>
      <c r="L75" s="13" t="s">
        <v>8</v>
      </c>
      <c r="M75" s="30" t="s">
        <v>9</v>
      </c>
    </row>
    <row r="76" spans="1:13" ht="13" x14ac:dyDescent="0.3">
      <c r="A76" s="19">
        <v>1</v>
      </c>
      <c r="B76" s="155" t="s">
        <v>512</v>
      </c>
      <c r="C76" s="155" t="s">
        <v>287</v>
      </c>
      <c r="D76" s="155" t="s">
        <v>329</v>
      </c>
      <c r="E76" s="146" t="s">
        <v>197</v>
      </c>
      <c r="F76" s="146">
        <v>3201384</v>
      </c>
      <c r="G76" s="146" t="s">
        <v>522</v>
      </c>
      <c r="H76" s="146" t="s">
        <v>768</v>
      </c>
      <c r="I76" s="45">
        <v>1</v>
      </c>
      <c r="J76" s="45">
        <v>2</v>
      </c>
      <c r="K76" s="164">
        <v>7.4884259259259262E-4</v>
      </c>
      <c r="L76" s="45"/>
      <c r="M76" s="30">
        <v>8</v>
      </c>
    </row>
    <row r="77" spans="1:13" ht="13" x14ac:dyDescent="0.3">
      <c r="A77" s="19">
        <v>2</v>
      </c>
      <c r="B77" s="155" t="s">
        <v>591</v>
      </c>
      <c r="C77" s="155" t="s">
        <v>592</v>
      </c>
      <c r="D77" s="155" t="s">
        <v>190</v>
      </c>
      <c r="E77" s="146" t="s">
        <v>198</v>
      </c>
      <c r="F77" s="146">
        <v>3602248</v>
      </c>
      <c r="G77" s="146" t="s">
        <v>522</v>
      </c>
      <c r="H77" s="146" t="s">
        <v>766</v>
      </c>
      <c r="I77" s="45">
        <v>1</v>
      </c>
      <c r="J77" s="45">
        <v>4</v>
      </c>
      <c r="K77" s="164">
        <v>7.6851851851851853E-4</v>
      </c>
      <c r="L77" s="45"/>
      <c r="M77" s="30">
        <v>6</v>
      </c>
    </row>
    <row r="78" spans="1:13" ht="13" x14ac:dyDescent="0.3">
      <c r="A78" s="19">
        <v>3</v>
      </c>
      <c r="B78" s="155" t="s">
        <v>513</v>
      </c>
      <c r="C78" s="155" t="s">
        <v>514</v>
      </c>
      <c r="D78" s="155" t="s">
        <v>521</v>
      </c>
      <c r="E78" s="146" t="s">
        <v>198</v>
      </c>
      <c r="F78" s="146">
        <v>3602422</v>
      </c>
      <c r="G78" s="146" t="s">
        <v>522</v>
      </c>
      <c r="H78" s="146" t="s">
        <v>675</v>
      </c>
      <c r="I78" s="45">
        <v>1</v>
      </c>
      <c r="J78" s="45">
        <v>6</v>
      </c>
      <c r="K78" s="164">
        <v>8.8773148148148153E-4</v>
      </c>
      <c r="L78" s="45"/>
      <c r="M78" s="30">
        <v>5</v>
      </c>
    </row>
    <row r="79" spans="1:13" x14ac:dyDescent="0.25">
      <c r="M79" s="1"/>
    </row>
    <row r="80" spans="1:13" x14ac:dyDescent="0.25">
      <c r="M80" s="1"/>
    </row>
    <row r="81" spans="13:13" x14ac:dyDescent="0.25">
      <c r="M81" s="1"/>
    </row>
    <row r="82" spans="13:13" x14ac:dyDescent="0.25">
      <c r="M82" s="1"/>
    </row>
    <row r="83" spans="13:13" x14ac:dyDescent="0.25">
      <c r="M83" s="1"/>
    </row>
    <row r="84" spans="13:13" x14ac:dyDescent="0.25">
      <c r="M84" s="1"/>
    </row>
    <row r="85" spans="13:13" x14ac:dyDescent="0.25">
      <c r="M85" s="1"/>
    </row>
    <row r="86" spans="13:13" x14ac:dyDescent="0.25">
      <c r="M86" s="1"/>
    </row>
    <row r="87" spans="13:13" x14ac:dyDescent="0.25">
      <c r="M87" s="1"/>
    </row>
    <row r="88" spans="13:13" x14ac:dyDescent="0.25">
      <c r="M88" s="1"/>
    </row>
    <row r="89" spans="13:13" x14ac:dyDescent="0.25">
      <c r="M89" s="1"/>
    </row>
    <row r="90" spans="13:13" x14ac:dyDescent="0.25">
      <c r="M90" s="1"/>
    </row>
    <row r="91" spans="13:13" x14ac:dyDescent="0.25">
      <c r="M91" s="1"/>
    </row>
    <row r="92" spans="13:13" x14ac:dyDescent="0.25">
      <c r="M92" s="1"/>
    </row>
    <row r="93" spans="13:13" x14ac:dyDescent="0.25">
      <c r="M93" s="1"/>
    </row>
    <row r="94" spans="13:13" x14ac:dyDescent="0.25">
      <c r="M94" s="1"/>
    </row>
  </sheetData>
  <sheetProtection selectLockedCells="1" selectUnlockedCells="1"/>
  <autoFilter ref="A6:M6" xr:uid="{00000000-0009-0000-0000-00000B000000}">
    <sortState ref="A7:M12">
      <sortCondition ref="K6"/>
    </sortState>
  </autoFilter>
  <sortState ref="A20:M31">
    <sortCondition ref="G20:G31"/>
    <sortCondition ref="K20:K31"/>
  </sortState>
  <mergeCells count="18">
    <mergeCell ref="A72:C72"/>
    <mergeCell ref="A73:C73"/>
    <mergeCell ref="A17:C17"/>
    <mergeCell ref="A25:C25"/>
    <mergeCell ref="A26:C26"/>
    <mergeCell ref="A27:C27"/>
    <mergeCell ref="A71:C71"/>
    <mergeCell ref="A63:C63"/>
    <mergeCell ref="A64:C64"/>
    <mergeCell ref="A39:C39"/>
    <mergeCell ref="A40:C40"/>
    <mergeCell ref="A41:C41"/>
    <mergeCell ref="A62:C62"/>
    <mergeCell ref="A2:C2"/>
    <mergeCell ref="A3:C3"/>
    <mergeCell ref="A4:C4"/>
    <mergeCell ref="A15:C15"/>
    <mergeCell ref="A16:C16"/>
  </mergeCells>
  <phoneticPr fontId="4" type="noConversion"/>
  <printOptions horizontalCentered="1"/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M45"/>
  <sheetViews>
    <sheetView zoomScaleNormal="100" zoomScaleSheetLayoutView="80" workbookViewId="0">
      <selection activeCell="D6" sqref="D6:M45"/>
    </sheetView>
  </sheetViews>
  <sheetFormatPr defaultColWidth="11.6328125" defaultRowHeight="12.5" x14ac:dyDescent="0.25"/>
  <cols>
    <col min="1" max="1" width="9.08984375" bestFit="1" customWidth="1"/>
    <col min="2" max="2" width="14.26953125" customWidth="1"/>
    <col min="3" max="3" width="12.7265625" customWidth="1"/>
    <col min="4" max="4" width="32.36328125" customWidth="1"/>
    <col min="5" max="6" width="5.36328125" style="1" bestFit="1" customWidth="1"/>
    <col min="7" max="7" width="9.90625" customWidth="1"/>
    <col min="8" max="8" width="9" style="1" customWidth="1"/>
    <col min="9" max="9" width="8.08984375" style="1" bestFit="1" customWidth="1"/>
    <col min="10" max="10" width="10.08984375" customWidth="1"/>
    <col min="11" max="11" width="11.6328125" style="1" customWidth="1"/>
    <col min="13" max="13" width="11.6328125" style="1"/>
  </cols>
  <sheetData>
    <row r="1" spans="1:13" ht="18" x14ac:dyDescent="0.4">
      <c r="A1" s="192" t="s">
        <v>0</v>
      </c>
      <c r="B1" s="192"/>
      <c r="C1" s="192"/>
      <c r="D1" s="46" t="s">
        <v>133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" x14ac:dyDescent="0.4">
      <c r="A2" s="192" t="s">
        <v>1</v>
      </c>
      <c r="B2" s="192"/>
      <c r="C2" s="19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4">
      <c r="A3" s="192" t="s">
        <v>2</v>
      </c>
      <c r="B3" s="192"/>
      <c r="C3" s="19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3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ht="13" x14ac:dyDescent="0.3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132</v>
      </c>
      <c r="K5" s="13" t="s">
        <v>7</v>
      </c>
      <c r="L5" s="13" t="s">
        <v>8</v>
      </c>
      <c r="M5" s="30" t="s">
        <v>9</v>
      </c>
    </row>
    <row r="6" spans="1:13" ht="13" x14ac:dyDescent="0.3">
      <c r="A6" s="47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30"/>
    </row>
    <row r="7" spans="1:13" ht="13" x14ac:dyDescent="0.3">
      <c r="A7" s="47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30"/>
    </row>
    <row r="8" spans="1:13" ht="13" x14ac:dyDescent="0.3">
      <c r="A8" s="47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30"/>
    </row>
    <row r="9" spans="1:13" ht="13" x14ac:dyDescent="0.3">
      <c r="A9" s="47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30"/>
    </row>
    <row r="10" spans="1:13" ht="13" x14ac:dyDescent="0.3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</row>
    <row r="11" spans="1:13" ht="13" x14ac:dyDescent="0.3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</row>
    <row r="12" spans="1:13" ht="13" x14ac:dyDescent="0.3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</row>
    <row r="13" spans="1:13" ht="13" x14ac:dyDescent="0.3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</row>
    <row r="14" spans="1:13" ht="13" x14ac:dyDescent="0.3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</row>
    <row r="15" spans="1:13" ht="13" x14ac:dyDescent="0.3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</row>
    <row r="16" spans="1:13" ht="13" x14ac:dyDescent="0.3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</row>
    <row r="17" spans="1:13" ht="13" x14ac:dyDescent="0.3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</row>
    <row r="18" spans="1:13" ht="13" x14ac:dyDescent="0.3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</row>
    <row r="19" spans="1:13" ht="13" x14ac:dyDescent="0.3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</row>
    <row r="20" spans="1:13" ht="13" x14ac:dyDescent="0.3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</row>
    <row r="21" spans="1:13" ht="13" x14ac:dyDescent="0.3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ht="13" x14ac:dyDescent="0.3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</row>
    <row r="23" spans="1:13" ht="13" x14ac:dyDescent="0.3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</row>
    <row r="24" spans="1:13" ht="13" x14ac:dyDescent="0.3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</row>
    <row r="25" spans="1:13" ht="13" x14ac:dyDescent="0.3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</row>
    <row r="26" spans="1:13" ht="13" x14ac:dyDescent="0.3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</row>
    <row r="27" spans="1:13" ht="13" x14ac:dyDescent="0.3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</row>
    <row r="28" spans="1:13" ht="13" x14ac:dyDescent="0.3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</row>
    <row r="29" spans="1:13" ht="13" x14ac:dyDescent="0.3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</row>
    <row r="30" spans="1:13" ht="13" x14ac:dyDescent="0.3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</row>
    <row r="31" spans="1:13" ht="13" x14ac:dyDescent="0.3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</row>
    <row r="32" spans="1:13" ht="13" x14ac:dyDescent="0.3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</row>
    <row r="33" spans="1:13" ht="13" x14ac:dyDescent="0.3">
      <c r="A33" s="19"/>
      <c r="B33" s="19"/>
      <c r="C33" s="19"/>
      <c r="D33" s="68"/>
      <c r="E33" s="45"/>
      <c r="F33" s="45"/>
      <c r="G33" s="19"/>
      <c r="H33" s="45"/>
      <c r="I33" s="45"/>
      <c r="J33" s="19"/>
      <c r="K33" s="45"/>
      <c r="L33" s="19"/>
      <c r="M33" s="30"/>
    </row>
    <row r="34" spans="1:13" ht="13" x14ac:dyDescent="0.3">
      <c r="A34" s="19"/>
      <c r="B34" s="19"/>
      <c r="C34" s="19"/>
      <c r="D34" s="68"/>
      <c r="E34" s="45"/>
      <c r="F34" s="45"/>
      <c r="G34" s="19"/>
      <c r="H34" s="45"/>
      <c r="I34" s="45"/>
      <c r="J34" s="19"/>
      <c r="K34" s="45"/>
      <c r="L34" s="19"/>
      <c r="M34" s="30"/>
    </row>
    <row r="35" spans="1:13" ht="13" x14ac:dyDescent="0.3">
      <c r="A35" s="19"/>
      <c r="B35" s="19"/>
      <c r="C35" s="19"/>
      <c r="D35" s="68"/>
      <c r="E35" s="45"/>
      <c r="F35" s="45"/>
      <c r="G35" s="19"/>
      <c r="H35" s="45"/>
      <c r="I35" s="45"/>
      <c r="J35" s="19"/>
      <c r="K35" s="45"/>
      <c r="L35" s="19"/>
      <c r="M35" s="30"/>
    </row>
    <row r="36" spans="1:13" ht="13" x14ac:dyDescent="0.3">
      <c r="A36" s="19"/>
      <c r="B36" s="19"/>
      <c r="C36" s="19"/>
      <c r="D36" s="68"/>
      <c r="E36" s="45"/>
      <c r="F36" s="45"/>
      <c r="G36" s="19"/>
      <c r="H36" s="45"/>
      <c r="I36" s="45"/>
      <c r="J36" s="19"/>
      <c r="K36" s="45"/>
      <c r="L36" s="19"/>
      <c r="M36" s="30"/>
    </row>
    <row r="37" spans="1:13" ht="13" x14ac:dyDescent="0.3">
      <c r="A37" s="19"/>
      <c r="B37" s="19"/>
      <c r="C37" s="19"/>
      <c r="D37" s="68"/>
      <c r="E37" s="45"/>
      <c r="F37" s="45"/>
      <c r="G37" s="19"/>
      <c r="H37" s="45"/>
      <c r="I37" s="45"/>
      <c r="J37" s="19"/>
      <c r="K37" s="45"/>
      <c r="L37" s="19"/>
      <c r="M37" s="30"/>
    </row>
    <row r="38" spans="1:13" ht="13" x14ac:dyDescent="0.3">
      <c r="A38" s="19"/>
      <c r="B38" s="19"/>
      <c r="C38" s="19"/>
      <c r="D38" s="68"/>
      <c r="E38" s="45"/>
      <c r="F38" s="45"/>
      <c r="G38" s="19"/>
      <c r="H38" s="45"/>
      <c r="I38" s="45"/>
      <c r="J38" s="19"/>
      <c r="K38" s="45"/>
      <c r="L38" s="19"/>
      <c r="M38" s="30"/>
    </row>
    <row r="39" spans="1:13" ht="13" x14ac:dyDescent="0.3">
      <c r="A39" s="19"/>
      <c r="B39" s="19"/>
      <c r="C39" s="19"/>
      <c r="D39" s="68"/>
      <c r="E39" s="45"/>
      <c r="F39" s="45"/>
      <c r="G39" s="19"/>
      <c r="H39" s="45"/>
      <c r="I39" s="45"/>
      <c r="J39" s="19"/>
      <c r="K39" s="45"/>
      <c r="L39" s="19"/>
      <c r="M39" s="30"/>
    </row>
    <row r="40" spans="1:13" ht="13" x14ac:dyDescent="0.3">
      <c r="A40" s="19"/>
      <c r="B40" s="19"/>
      <c r="C40" s="19"/>
      <c r="D40" s="68"/>
      <c r="E40" s="45"/>
      <c r="F40" s="45"/>
      <c r="G40" s="19"/>
      <c r="H40" s="45"/>
      <c r="I40" s="45"/>
      <c r="J40" s="19"/>
      <c r="K40" s="45"/>
      <c r="L40" s="19"/>
      <c r="M40" s="30"/>
    </row>
    <row r="41" spans="1:13" ht="13" x14ac:dyDescent="0.3">
      <c r="A41" s="19"/>
      <c r="B41" s="19"/>
      <c r="C41" s="19"/>
      <c r="D41" s="68"/>
      <c r="E41" s="45"/>
      <c r="F41" s="45"/>
      <c r="G41" s="19"/>
      <c r="H41" s="45"/>
      <c r="I41" s="45"/>
      <c r="J41" s="19"/>
      <c r="K41" s="45"/>
      <c r="L41" s="19"/>
      <c r="M41" s="30"/>
    </row>
    <row r="42" spans="1:13" ht="13" x14ac:dyDescent="0.3">
      <c r="A42" s="19"/>
      <c r="B42" s="19"/>
      <c r="C42" s="19"/>
      <c r="D42" s="68"/>
      <c r="E42" s="45"/>
      <c r="F42" s="45"/>
      <c r="G42" s="19"/>
      <c r="H42" s="45"/>
      <c r="I42" s="45"/>
      <c r="J42" s="19"/>
      <c r="K42" s="45"/>
      <c r="L42" s="19"/>
      <c r="M42" s="30"/>
    </row>
    <row r="43" spans="1:13" ht="13" x14ac:dyDescent="0.3">
      <c r="A43" s="19"/>
      <c r="B43" s="19"/>
      <c r="C43" s="19"/>
      <c r="D43" s="68"/>
      <c r="E43" s="45"/>
      <c r="F43" s="45"/>
      <c r="G43" s="19"/>
      <c r="H43" s="45"/>
      <c r="I43" s="45"/>
      <c r="J43" s="19"/>
      <c r="K43" s="45"/>
      <c r="L43" s="19"/>
      <c r="M43" s="30"/>
    </row>
    <row r="44" spans="1:13" ht="13" x14ac:dyDescent="0.3">
      <c r="A44" s="19"/>
      <c r="B44" s="19"/>
      <c r="C44" s="19"/>
      <c r="D44" s="68"/>
      <c r="E44" s="45"/>
      <c r="F44" s="45"/>
      <c r="G44" s="19"/>
      <c r="H44" s="45"/>
      <c r="I44" s="45"/>
      <c r="J44" s="19"/>
      <c r="K44" s="45"/>
      <c r="L44" s="19"/>
      <c r="M44" s="30"/>
    </row>
    <row r="45" spans="1:13" ht="13" x14ac:dyDescent="0.3">
      <c r="A45" s="19"/>
      <c r="B45" s="19"/>
      <c r="C45" s="19"/>
      <c r="D45" s="68"/>
      <c r="E45" s="45"/>
      <c r="F45" s="45"/>
      <c r="G45" s="19"/>
      <c r="H45" s="45"/>
      <c r="I45" s="45"/>
      <c r="J45" s="19"/>
      <c r="K45" s="45"/>
      <c r="L45" s="19"/>
      <c r="M45" s="30"/>
    </row>
  </sheetData>
  <sheetProtection selectLockedCells="1" selectUnlockedCells="1"/>
  <autoFilter ref="A5:M5" xr:uid="{00000000-0009-0000-0000-00000C000000}"/>
  <sortState ref="A7:M45">
    <sortCondition ref="I7:I45"/>
  </sortState>
  <mergeCells count="3">
    <mergeCell ref="A1:C1"/>
    <mergeCell ref="A2:C2"/>
    <mergeCell ref="A3:C3"/>
  </mergeCells>
  <phoneticPr fontId="4" type="noConversion"/>
  <dataValidations count="1">
    <dataValidation type="list" operator="equal" allowBlank="1" showErrorMessage="1" error="CATEGORIA NON CORRETTA!!!_x000a_VEDI MENU' A TENDINA" sqref="G32" xr:uid="{00000000-0002-0000-0C00-000000000000}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scale="98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M45"/>
  <sheetViews>
    <sheetView zoomScale="120" zoomScaleNormal="120" workbookViewId="0">
      <selection activeCell="D6" sqref="D6:M45"/>
    </sheetView>
  </sheetViews>
  <sheetFormatPr defaultColWidth="11.6328125" defaultRowHeight="12.5" x14ac:dyDescent="0.25"/>
  <cols>
    <col min="1" max="1" width="5.36328125" style="1" customWidth="1"/>
    <col min="2" max="2" width="16.36328125" customWidth="1"/>
    <col min="3" max="3" width="17.26953125" customWidth="1"/>
    <col min="4" max="4" width="22.26953125" style="9" bestFit="1" customWidth="1"/>
    <col min="5" max="6" width="5.36328125" style="1" bestFit="1" customWidth="1"/>
    <col min="7" max="7" width="9.90625" customWidth="1"/>
    <col min="8" max="8" width="9" style="1" customWidth="1"/>
    <col min="9" max="9" width="5.90625" bestFit="1" customWidth="1"/>
    <col min="10" max="10" width="10.08984375" customWidth="1"/>
    <col min="11" max="11" width="11.6328125" customWidth="1"/>
    <col min="12" max="12" width="9.36328125" bestFit="1" customWidth="1"/>
    <col min="13" max="13" width="11.6328125" style="1"/>
  </cols>
  <sheetData>
    <row r="1" spans="1:13" ht="18" x14ac:dyDescent="0.4">
      <c r="A1" s="192" t="s">
        <v>0</v>
      </c>
      <c r="B1" s="192"/>
      <c r="C1" s="192"/>
      <c r="D1" s="46" t="s">
        <v>134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" x14ac:dyDescent="0.4">
      <c r="A2" s="192" t="s">
        <v>1</v>
      </c>
      <c r="B2" s="192"/>
      <c r="C2" s="19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4">
      <c r="A3" s="192" t="s">
        <v>2</v>
      </c>
      <c r="B3" s="192"/>
      <c r="C3" s="19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3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ht="13" x14ac:dyDescent="0.3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132</v>
      </c>
      <c r="K5" s="13" t="s">
        <v>7</v>
      </c>
      <c r="L5" s="13" t="s">
        <v>8</v>
      </c>
      <c r="M5" s="30" t="s">
        <v>9</v>
      </c>
    </row>
    <row r="6" spans="1:13" ht="13" x14ac:dyDescent="0.3">
      <c r="A6" s="47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30"/>
    </row>
    <row r="7" spans="1:13" ht="13" x14ac:dyDescent="0.3">
      <c r="A7" s="47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30"/>
    </row>
    <row r="8" spans="1:13" ht="13" x14ac:dyDescent="0.3">
      <c r="A8" s="47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30"/>
    </row>
    <row r="9" spans="1:13" ht="13" x14ac:dyDescent="0.3">
      <c r="A9" s="47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30"/>
    </row>
    <row r="10" spans="1:13" ht="13" x14ac:dyDescent="0.3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</row>
    <row r="11" spans="1:13" ht="13" x14ac:dyDescent="0.3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</row>
    <row r="12" spans="1:13" ht="13" x14ac:dyDescent="0.3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</row>
    <row r="13" spans="1:13" ht="13" x14ac:dyDescent="0.3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</row>
    <row r="14" spans="1:13" ht="13" x14ac:dyDescent="0.3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</row>
    <row r="15" spans="1:13" ht="13" x14ac:dyDescent="0.3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</row>
    <row r="16" spans="1:13" ht="13" x14ac:dyDescent="0.3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</row>
    <row r="17" spans="1:13" ht="13" x14ac:dyDescent="0.3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</row>
    <row r="18" spans="1:13" ht="13" x14ac:dyDescent="0.3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</row>
    <row r="19" spans="1:13" ht="13" x14ac:dyDescent="0.3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</row>
    <row r="20" spans="1:13" ht="13" x14ac:dyDescent="0.3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</row>
    <row r="21" spans="1:13" ht="13" x14ac:dyDescent="0.3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ht="13" x14ac:dyDescent="0.3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</row>
    <row r="23" spans="1:13" ht="13" x14ac:dyDescent="0.3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</row>
    <row r="24" spans="1:13" ht="13" x14ac:dyDescent="0.3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</row>
    <row r="25" spans="1:13" ht="13" x14ac:dyDescent="0.3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</row>
    <row r="26" spans="1:13" ht="13" x14ac:dyDescent="0.3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</row>
    <row r="27" spans="1:13" ht="13" x14ac:dyDescent="0.3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</row>
    <row r="28" spans="1:13" ht="13" x14ac:dyDescent="0.3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</row>
    <row r="29" spans="1:13" ht="13" x14ac:dyDescent="0.3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</row>
    <row r="30" spans="1:13" ht="13" x14ac:dyDescent="0.3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</row>
    <row r="31" spans="1:13" ht="13" x14ac:dyDescent="0.3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</row>
    <row r="32" spans="1:13" ht="13" x14ac:dyDescent="0.3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</row>
    <row r="33" spans="1:13" ht="13" x14ac:dyDescent="0.3">
      <c r="A33" s="45"/>
      <c r="B33" s="19"/>
      <c r="C33" s="19"/>
      <c r="D33" s="68"/>
      <c r="E33" s="45"/>
      <c r="F33" s="45"/>
      <c r="G33" s="19"/>
      <c r="H33" s="45"/>
      <c r="I33" s="19"/>
      <c r="J33" s="19"/>
      <c r="K33" s="19"/>
      <c r="L33" s="19"/>
      <c r="M33" s="30"/>
    </row>
    <row r="34" spans="1:13" ht="13" x14ac:dyDescent="0.3">
      <c r="A34" s="45"/>
      <c r="B34" s="19"/>
      <c r="C34" s="19"/>
      <c r="D34" s="68"/>
      <c r="E34" s="45"/>
      <c r="F34" s="45"/>
      <c r="G34" s="19"/>
      <c r="H34" s="45"/>
      <c r="I34" s="19"/>
      <c r="J34" s="19"/>
      <c r="K34" s="19"/>
      <c r="L34" s="19"/>
      <c r="M34" s="30"/>
    </row>
    <row r="35" spans="1:13" ht="13" x14ac:dyDescent="0.3">
      <c r="A35" s="45"/>
      <c r="B35" s="19"/>
      <c r="C35" s="19"/>
      <c r="D35" s="68"/>
      <c r="E35" s="45"/>
      <c r="F35" s="45"/>
      <c r="G35" s="19"/>
      <c r="H35" s="45"/>
      <c r="I35" s="19"/>
      <c r="J35" s="19"/>
      <c r="K35" s="19"/>
      <c r="L35" s="19"/>
      <c r="M35" s="30"/>
    </row>
    <row r="36" spans="1:13" ht="13" x14ac:dyDescent="0.3">
      <c r="A36" s="45"/>
      <c r="B36" s="19"/>
      <c r="C36" s="19"/>
      <c r="D36" s="68"/>
      <c r="E36" s="45"/>
      <c r="F36" s="45"/>
      <c r="G36" s="19"/>
      <c r="H36" s="45"/>
      <c r="I36" s="19"/>
      <c r="J36" s="19"/>
      <c r="K36" s="19"/>
      <c r="L36" s="19"/>
      <c r="M36" s="30"/>
    </row>
    <row r="37" spans="1:13" ht="13" x14ac:dyDescent="0.3">
      <c r="A37" s="45"/>
      <c r="B37" s="19"/>
      <c r="C37" s="19"/>
      <c r="D37" s="68"/>
      <c r="E37" s="45"/>
      <c r="F37" s="45"/>
      <c r="G37" s="19"/>
      <c r="H37" s="45"/>
      <c r="I37" s="19"/>
      <c r="J37" s="19"/>
      <c r="K37" s="19"/>
      <c r="L37" s="19"/>
      <c r="M37" s="30"/>
    </row>
    <row r="38" spans="1:13" ht="13" x14ac:dyDescent="0.3">
      <c r="A38" s="45"/>
      <c r="B38" s="19"/>
      <c r="C38" s="19"/>
      <c r="D38" s="68"/>
      <c r="E38" s="45"/>
      <c r="F38" s="45"/>
      <c r="G38" s="19"/>
      <c r="H38" s="45"/>
      <c r="I38" s="19"/>
      <c r="J38" s="19"/>
      <c r="K38" s="19"/>
      <c r="L38" s="19"/>
      <c r="M38" s="30"/>
    </row>
    <row r="39" spans="1:13" ht="13" x14ac:dyDescent="0.3">
      <c r="A39" s="45"/>
      <c r="B39" s="19"/>
      <c r="C39" s="19"/>
      <c r="D39" s="68"/>
      <c r="E39" s="45"/>
      <c r="F39" s="45"/>
      <c r="G39" s="19"/>
      <c r="H39" s="45"/>
      <c r="I39" s="19"/>
      <c r="J39" s="19"/>
      <c r="K39" s="19"/>
      <c r="L39" s="19"/>
      <c r="M39" s="30"/>
    </row>
    <row r="40" spans="1:13" ht="13" x14ac:dyDescent="0.3">
      <c r="A40" s="45"/>
      <c r="B40" s="19"/>
      <c r="C40" s="19"/>
      <c r="D40" s="68"/>
      <c r="E40" s="45"/>
      <c r="F40" s="45"/>
      <c r="G40" s="19"/>
      <c r="H40" s="45"/>
      <c r="I40" s="19"/>
      <c r="J40" s="19"/>
      <c r="K40" s="19"/>
      <c r="L40" s="19"/>
      <c r="M40" s="30"/>
    </row>
    <row r="41" spans="1:13" ht="13" x14ac:dyDescent="0.3">
      <c r="A41" s="45"/>
      <c r="B41" s="19"/>
      <c r="C41" s="19"/>
      <c r="D41" s="68"/>
      <c r="E41" s="45"/>
      <c r="F41" s="45"/>
      <c r="G41" s="19"/>
      <c r="H41" s="45"/>
      <c r="I41" s="19"/>
      <c r="J41" s="19"/>
      <c r="K41" s="19"/>
      <c r="L41" s="19"/>
      <c r="M41" s="30"/>
    </row>
    <row r="42" spans="1:13" ht="13" x14ac:dyDescent="0.3">
      <c r="A42" s="45"/>
      <c r="B42" s="19"/>
      <c r="C42" s="19"/>
      <c r="D42" s="68"/>
      <c r="E42" s="45"/>
      <c r="F42" s="45"/>
      <c r="G42" s="19"/>
      <c r="H42" s="45"/>
      <c r="I42" s="19"/>
      <c r="J42" s="19"/>
      <c r="K42" s="19"/>
      <c r="L42" s="19"/>
      <c r="M42" s="30"/>
    </row>
    <row r="43" spans="1:13" ht="13" x14ac:dyDescent="0.3">
      <c r="A43" s="45"/>
      <c r="B43" s="19"/>
      <c r="C43" s="19"/>
      <c r="D43" s="68"/>
      <c r="E43" s="45"/>
      <c r="F43" s="45"/>
      <c r="G43" s="19"/>
      <c r="H43" s="45"/>
      <c r="I43" s="19"/>
      <c r="J43" s="19"/>
      <c r="K43" s="19"/>
      <c r="L43" s="19"/>
      <c r="M43" s="30"/>
    </row>
    <row r="44" spans="1:13" ht="13" x14ac:dyDescent="0.3">
      <c r="A44" s="45"/>
      <c r="B44" s="19"/>
      <c r="C44" s="19"/>
      <c r="D44" s="68"/>
      <c r="E44" s="45"/>
      <c r="F44" s="45"/>
      <c r="G44" s="19"/>
      <c r="H44" s="45"/>
      <c r="I44" s="19"/>
      <c r="J44" s="19"/>
      <c r="K44" s="19"/>
      <c r="L44" s="19"/>
      <c r="M44" s="30"/>
    </row>
    <row r="45" spans="1:13" ht="13" x14ac:dyDescent="0.3">
      <c r="A45" s="45"/>
      <c r="B45" s="19"/>
      <c r="C45" s="19"/>
      <c r="D45" s="68"/>
      <c r="E45" s="45"/>
      <c r="F45" s="45"/>
      <c r="G45" s="19"/>
      <c r="H45" s="45"/>
      <c r="I45" s="19"/>
      <c r="J45" s="19"/>
      <c r="K45" s="19"/>
      <c r="L45" s="19"/>
      <c r="M45" s="30"/>
    </row>
  </sheetData>
  <sheetProtection selectLockedCells="1" selectUnlockedCells="1"/>
  <autoFilter ref="A5:M5" xr:uid="{00000000-0009-0000-0000-00000D000000}"/>
  <mergeCells count="3">
    <mergeCell ref="A1:C1"/>
    <mergeCell ref="A2:C2"/>
    <mergeCell ref="A3:C3"/>
  </mergeCells>
  <phoneticPr fontId="4" type="noConversion"/>
  <dataValidations count="1">
    <dataValidation type="list" operator="equal" allowBlank="1" showErrorMessage="1" error="CATEGORIA NON CORRETTA!!!_x000a_VEDI MENU' A TENDINA" sqref="G32" xr:uid="{00000000-0002-0000-0D00-000000000000}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M45"/>
  <sheetViews>
    <sheetView workbookViewId="0">
      <selection activeCell="D6" sqref="D6:M45"/>
    </sheetView>
  </sheetViews>
  <sheetFormatPr defaultRowHeight="12.5" x14ac:dyDescent="0.25"/>
  <cols>
    <col min="1" max="1" width="7.7265625" customWidth="1"/>
    <col min="2" max="2" width="14.26953125" bestFit="1" customWidth="1"/>
    <col min="3" max="3" width="10.26953125" bestFit="1" customWidth="1"/>
    <col min="4" max="4" width="12.36328125" bestFit="1" customWidth="1"/>
  </cols>
  <sheetData>
    <row r="1" spans="1:13" ht="18" x14ac:dyDescent="0.4">
      <c r="A1" s="192" t="s">
        <v>0</v>
      </c>
      <c r="B1" s="192"/>
      <c r="C1" s="192"/>
      <c r="D1" s="46" t="s">
        <v>122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" x14ac:dyDescent="0.4">
      <c r="A2" s="192" t="s">
        <v>1</v>
      </c>
      <c r="B2" s="192"/>
      <c r="C2" s="19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4">
      <c r="A3" s="192" t="s">
        <v>2</v>
      </c>
      <c r="B3" s="192"/>
      <c r="C3" s="19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3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ht="13" x14ac:dyDescent="0.3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132</v>
      </c>
      <c r="K5" s="13" t="s">
        <v>7</v>
      </c>
      <c r="L5" s="13" t="s">
        <v>8</v>
      </c>
      <c r="M5" s="30" t="s">
        <v>9</v>
      </c>
    </row>
    <row r="6" spans="1:13" ht="13" x14ac:dyDescent="0.3">
      <c r="A6" s="47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30"/>
    </row>
    <row r="7" spans="1:13" ht="13" x14ac:dyDescent="0.3">
      <c r="A7" s="47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30"/>
    </row>
    <row r="8" spans="1:13" ht="13" x14ac:dyDescent="0.3">
      <c r="A8" s="47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30"/>
    </row>
    <row r="9" spans="1:13" ht="13" x14ac:dyDescent="0.3">
      <c r="A9" s="47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30"/>
    </row>
    <row r="10" spans="1:13" ht="13" x14ac:dyDescent="0.3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</row>
    <row r="11" spans="1:13" ht="13" x14ac:dyDescent="0.3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</row>
    <row r="12" spans="1:13" ht="13" x14ac:dyDescent="0.3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</row>
    <row r="13" spans="1:13" ht="13" x14ac:dyDescent="0.3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</row>
    <row r="14" spans="1:13" ht="13" x14ac:dyDescent="0.3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</row>
    <row r="15" spans="1:13" ht="13" x14ac:dyDescent="0.3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</row>
    <row r="16" spans="1:13" ht="13" x14ac:dyDescent="0.3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</row>
    <row r="17" spans="1:13" ht="13" x14ac:dyDescent="0.3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</row>
    <row r="18" spans="1:13" ht="13" x14ac:dyDescent="0.3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</row>
    <row r="19" spans="1:13" ht="13" x14ac:dyDescent="0.3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</row>
    <row r="20" spans="1:13" ht="13" x14ac:dyDescent="0.3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</row>
    <row r="21" spans="1:13" ht="13" x14ac:dyDescent="0.3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ht="13" x14ac:dyDescent="0.3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</row>
    <row r="23" spans="1:13" ht="13" x14ac:dyDescent="0.3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</row>
    <row r="24" spans="1:13" ht="13" x14ac:dyDescent="0.3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</row>
    <row r="25" spans="1:13" ht="13" x14ac:dyDescent="0.3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</row>
    <row r="26" spans="1:13" ht="13" x14ac:dyDescent="0.3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</row>
    <row r="27" spans="1:13" ht="13" x14ac:dyDescent="0.3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</row>
    <row r="28" spans="1:13" ht="13" x14ac:dyDescent="0.3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</row>
    <row r="29" spans="1:13" ht="13" x14ac:dyDescent="0.3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</row>
    <row r="30" spans="1:13" ht="13" x14ac:dyDescent="0.3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</row>
    <row r="31" spans="1:13" ht="13" x14ac:dyDescent="0.3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</row>
    <row r="32" spans="1:13" ht="13" x14ac:dyDescent="0.3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</row>
    <row r="33" spans="1:13" ht="13" x14ac:dyDescent="0.3">
      <c r="A33" s="19"/>
      <c r="B33" s="19"/>
      <c r="C33" s="19"/>
      <c r="D33" s="68"/>
      <c r="E33" s="19"/>
      <c r="F33" s="19"/>
      <c r="G33" s="19"/>
      <c r="H33" s="19"/>
      <c r="I33" s="19"/>
      <c r="J33" s="19"/>
      <c r="K33" s="19"/>
      <c r="L33" s="19"/>
      <c r="M33" s="30"/>
    </row>
    <row r="34" spans="1:13" ht="13" x14ac:dyDescent="0.3">
      <c r="A34" s="19"/>
      <c r="B34" s="19"/>
      <c r="C34" s="19"/>
      <c r="D34" s="68"/>
      <c r="E34" s="19"/>
      <c r="F34" s="19"/>
      <c r="G34" s="19"/>
      <c r="H34" s="19"/>
      <c r="I34" s="19"/>
      <c r="J34" s="19"/>
      <c r="K34" s="19"/>
      <c r="L34" s="19"/>
      <c r="M34" s="30"/>
    </row>
    <row r="35" spans="1:13" ht="13" x14ac:dyDescent="0.3">
      <c r="A35" s="19"/>
      <c r="B35" s="19"/>
      <c r="C35" s="19"/>
      <c r="D35" s="68"/>
      <c r="E35" s="19"/>
      <c r="F35" s="19"/>
      <c r="G35" s="19"/>
      <c r="H35" s="19"/>
      <c r="I35" s="19"/>
      <c r="J35" s="19"/>
      <c r="K35" s="19"/>
      <c r="L35" s="19"/>
      <c r="M35" s="30"/>
    </row>
    <row r="36" spans="1:13" ht="13" x14ac:dyDescent="0.3">
      <c r="A36" s="19"/>
      <c r="B36" s="19"/>
      <c r="C36" s="19"/>
      <c r="D36" s="68"/>
      <c r="E36" s="19"/>
      <c r="F36" s="19"/>
      <c r="G36" s="19"/>
      <c r="H36" s="19"/>
      <c r="I36" s="19"/>
      <c r="J36" s="19"/>
      <c r="K36" s="19"/>
      <c r="L36" s="19"/>
      <c r="M36" s="30"/>
    </row>
    <row r="37" spans="1:13" ht="13" x14ac:dyDescent="0.3">
      <c r="A37" s="19"/>
      <c r="B37" s="19"/>
      <c r="C37" s="19"/>
      <c r="D37" s="68"/>
      <c r="E37" s="19"/>
      <c r="F37" s="19"/>
      <c r="G37" s="19"/>
      <c r="H37" s="19"/>
      <c r="I37" s="19"/>
      <c r="J37" s="19"/>
      <c r="K37" s="19"/>
      <c r="L37" s="19"/>
      <c r="M37" s="30"/>
    </row>
    <row r="38" spans="1:13" ht="13" x14ac:dyDescent="0.3">
      <c r="A38" s="19"/>
      <c r="B38" s="19"/>
      <c r="C38" s="19"/>
      <c r="D38" s="68"/>
      <c r="E38" s="19"/>
      <c r="F38" s="19"/>
      <c r="G38" s="19"/>
      <c r="H38" s="19"/>
      <c r="I38" s="19"/>
      <c r="J38" s="19"/>
      <c r="K38" s="19"/>
      <c r="L38" s="19"/>
      <c r="M38" s="30"/>
    </row>
    <row r="39" spans="1:13" ht="13" x14ac:dyDescent="0.3">
      <c r="A39" s="19"/>
      <c r="B39" s="19"/>
      <c r="C39" s="19"/>
      <c r="D39" s="68"/>
      <c r="E39" s="19"/>
      <c r="F39" s="19"/>
      <c r="G39" s="19"/>
      <c r="H39" s="19"/>
      <c r="I39" s="19"/>
      <c r="J39" s="19"/>
      <c r="K39" s="19"/>
      <c r="L39" s="19"/>
      <c r="M39" s="30"/>
    </row>
    <row r="40" spans="1:13" ht="13" x14ac:dyDescent="0.3">
      <c r="A40" s="19"/>
      <c r="B40" s="19"/>
      <c r="C40" s="19"/>
      <c r="D40" s="68"/>
      <c r="E40" s="19"/>
      <c r="F40" s="19"/>
      <c r="G40" s="19"/>
      <c r="H40" s="19"/>
      <c r="I40" s="19"/>
      <c r="J40" s="19"/>
      <c r="K40" s="19"/>
      <c r="L40" s="19"/>
      <c r="M40" s="30"/>
    </row>
    <row r="41" spans="1:13" ht="13" x14ac:dyDescent="0.3">
      <c r="A41" s="19"/>
      <c r="B41" s="19"/>
      <c r="C41" s="19"/>
      <c r="D41" s="68"/>
      <c r="E41" s="19"/>
      <c r="F41" s="19"/>
      <c r="G41" s="19"/>
      <c r="H41" s="19"/>
      <c r="I41" s="19"/>
      <c r="J41" s="19"/>
      <c r="K41" s="19"/>
      <c r="L41" s="19"/>
      <c r="M41" s="30"/>
    </row>
    <row r="42" spans="1:13" ht="13" x14ac:dyDescent="0.3">
      <c r="A42" s="19"/>
      <c r="B42" s="19"/>
      <c r="C42" s="19"/>
      <c r="D42" s="68"/>
      <c r="E42" s="19"/>
      <c r="F42" s="19"/>
      <c r="G42" s="19"/>
      <c r="H42" s="19"/>
      <c r="I42" s="19"/>
      <c r="J42" s="19"/>
      <c r="K42" s="19"/>
      <c r="L42" s="19"/>
      <c r="M42" s="30"/>
    </row>
    <row r="43" spans="1:13" ht="13" x14ac:dyDescent="0.3">
      <c r="A43" s="19"/>
      <c r="B43" s="19"/>
      <c r="C43" s="19"/>
      <c r="D43" s="68"/>
      <c r="E43" s="19"/>
      <c r="F43" s="19"/>
      <c r="G43" s="19"/>
      <c r="H43" s="19"/>
      <c r="I43" s="19"/>
      <c r="J43" s="19"/>
      <c r="K43" s="19"/>
      <c r="L43" s="19"/>
      <c r="M43" s="30"/>
    </row>
    <row r="44" spans="1:13" ht="13" x14ac:dyDescent="0.3">
      <c r="A44" s="19"/>
      <c r="B44" s="19"/>
      <c r="C44" s="19"/>
      <c r="D44" s="68"/>
      <c r="E44" s="19"/>
      <c r="F44" s="19"/>
      <c r="G44" s="19"/>
      <c r="H44" s="19"/>
      <c r="I44" s="19"/>
      <c r="J44" s="19"/>
      <c r="K44" s="19"/>
      <c r="L44" s="19"/>
      <c r="M44" s="30"/>
    </row>
    <row r="45" spans="1:13" ht="13" x14ac:dyDescent="0.3">
      <c r="A45" s="19"/>
      <c r="B45" s="19"/>
      <c r="C45" s="19"/>
      <c r="D45" s="68"/>
      <c r="E45" s="19"/>
      <c r="F45" s="19"/>
      <c r="G45" s="19"/>
      <c r="H45" s="19"/>
      <c r="I45" s="19"/>
      <c r="J45" s="19"/>
      <c r="K45" s="19"/>
      <c r="L45" s="19"/>
      <c r="M45" s="30"/>
    </row>
  </sheetData>
  <autoFilter ref="A5:M5" xr:uid="{00000000-0009-0000-0000-00000E000000}"/>
  <mergeCells count="3">
    <mergeCell ref="A3:C3"/>
    <mergeCell ref="A1:C1"/>
    <mergeCell ref="A2:C2"/>
  </mergeCells>
  <dataValidations count="1">
    <dataValidation type="list" operator="equal" allowBlank="1" showErrorMessage="1" error="CATEGORIA NON CORRETTA!!!_x000a_VEDI MENU' A TENDINA" sqref="G32" xr:uid="{00000000-0002-0000-0E00-000000000000}">
      <formula1>"EF,EM,RF,RM,CF,CM,AF,AM,JF,JM,SF,SM,AmAF,AmAM,AmBF,AmBM,VF,VM"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M49"/>
  <sheetViews>
    <sheetView topLeftCell="A37" zoomScaleNormal="100" workbookViewId="0">
      <selection activeCell="I13" sqref="I13"/>
    </sheetView>
  </sheetViews>
  <sheetFormatPr defaultColWidth="11.6328125" defaultRowHeight="12.5" x14ac:dyDescent="0.25"/>
  <cols>
    <col min="1" max="1" width="9.7265625" style="1" bestFit="1" customWidth="1"/>
    <col min="2" max="2" width="19" bestFit="1" customWidth="1"/>
    <col min="3" max="3" width="13.08984375" bestFit="1" customWidth="1"/>
    <col min="4" max="4" width="36.7265625" style="9" bestFit="1" customWidth="1"/>
    <col min="5" max="5" width="7.36328125" style="17" customWidth="1"/>
    <col min="6" max="6" width="8" style="17" customWidth="1"/>
    <col min="7" max="7" width="5.90625" style="1" customWidth="1"/>
    <col min="8" max="8" width="9" style="28" hidden="1" customWidth="1"/>
    <col min="9" max="9" width="9" style="1" customWidth="1"/>
    <col min="10" max="10" width="0" style="1" hidden="1" customWidth="1"/>
    <col min="11" max="11" width="11.6328125" style="1" customWidth="1"/>
    <col min="12" max="12" width="0" hidden="1" customWidth="1"/>
  </cols>
  <sheetData>
    <row r="1" spans="1:13" ht="18" x14ac:dyDescent="0.4">
      <c r="A1" s="192" t="s">
        <v>0</v>
      </c>
      <c r="B1" s="192"/>
      <c r="C1" s="192"/>
      <c r="D1" s="46" t="s">
        <v>75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" x14ac:dyDescent="0.4">
      <c r="A2" s="192" t="s">
        <v>1</v>
      </c>
      <c r="B2" s="192"/>
      <c r="C2" s="192"/>
      <c r="D2" s="46" t="s">
        <v>249</v>
      </c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4">
      <c r="A3" s="192" t="s">
        <v>2</v>
      </c>
      <c r="B3" s="192"/>
      <c r="C3" s="192"/>
      <c r="D3" s="45" t="s">
        <v>790</v>
      </c>
      <c r="E3" s="8"/>
      <c r="F3" s="35"/>
      <c r="G3" s="35"/>
      <c r="H3" s="35"/>
      <c r="I3" s="35"/>
      <c r="J3" s="35"/>
      <c r="K3" s="35"/>
      <c r="L3" s="35"/>
      <c r="M3" s="35"/>
    </row>
    <row r="4" spans="1:13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ht="13" x14ac:dyDescent="0.3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 t="s">
        <v>78</v>
      </c>
      <c r="I5" s="13" t="s">
        <v>250</v>
      </c>
      <c r="J5" s="13" t="s">
        <v>132</v>
      </c>
      <c r="K5" s="13" t="s">
        <v>7</v>
      </c>
      <c r="L5" s="13" t="s">
        <v>8</v>
      </c>
      <c r="M5" s="30" t="s">
        <v>9</v>
      </c>
    </row>
    <row r="6" spans="1:13" ht="13" x14ac:dyDescent="0.3">
      <c r="A6" s="47">
        <v>1</v>
      </c>
      <c r="B6" s="90" t="s">
        <v>240</v>
      </c>
      <c r="C6" s="90" t="s">
        <v>241</v>
      </c>
      <c r="D6" s="90" t="s">
        <v>248</v>
      </c>
      <c r="E6" s="101" t="s">
        <v>198</v>
      </c>
      <c r="F6" s="90">
        <v>3604175</v>
      </c>
      <c r="G6" s="30" t="s">
        <v>249</v>
      </c>
      <c r="H6" s="13"/>
      <c r="I6" s="108">
        <v>41</v>
      </c>
      <c r="J6" s="13"/>
      <c r="K6" s="162">
        <v>3.7800925925925923E-3</v>
      </c>
      <c r="L6" s="13"/>
      <c r="M6" s="30">
        <v>8</v>
      </c>
    </row>
    <row r="7" spans="1:13" ht="25.5" x14ac:dyDescent="0.3">
      <c r="A7" s="47">
        <v>2</v>
      </c>
      <c r="B7" s="90" t="s">
        <v>246</v>
      </c>
      <c r="C7" s="90" t="s">
        <v>247</v>
      </c>
      <c r="D7" s="90" t="s">
        <v>194</v>
      </c>
      <c r="E7" s="101" t="s">
        <v>198</v>
      </c>
      <c r="F7" s="90">
        <v>3603997</v>
      </c>
      <c r="G7" s="30" t="s">
        <v>249</v>
      </c>
      <c r="H7" s="13"/>
      <c r="I7" s="108">
        <v>44</v>
      </c>
      <c r="J7" s="13"/>
      <c r="K7" s="162">
        <v>3.8935185185185184E-3</v>
      </c>
      <c r="L7" s="13"/>
      <c r="M7" s="30">
        <v>6</v>
      </c>
    </row>
    <row r="8" spans="1:13" ht="13" x14ac:dyDescent="0.3">
      <c r="A8" s="47">
        <v>3</v>
      </c>
      <c r="B8" s="90" t="s">
        <v>244</v>
      </c>
      <c r="C8" s="90" t="s">
        <v>245</v>
      </c>
      <c r="D8" s="90" t="s">
        <v>192</v>
      </c>
      <c r="E8" s="101" t="s">
        <v>195</v>
      </c>
      <c r="F8" s="90">
        <v>3106748</v>
      </c>
      <c r="G8" s="30" t="s">
        <v>249</v>
      </c>
      <c r="H8" s="13"/>
      <c r="I8" s="108">
        <v>43</v>
      </c>
      <c r="J8" s="13"/>
      <c r="K8" s="162">
        <v>4.2650462962962963E-3</v>
      </c>
      <c r="L8" s="13"/>
      <c r="M8" s="30">
        <v>5</v>
      </c>
    </row>
    <row r="9" spans="1:13" ht="13" x14ac:dyDescent="0.3">
      <c r="A9" s="47">
        <v>4</v>
      </c>
      <c r="B9" s="90" t="s">
        <v>238</v>
      </c>
      <c r="C9" s="90" t="s">
        <v>239</v>
      </c>
      <c r="D9" s="90" t="s">
        <v>187</v>
      </c>
      <c r="E9" s="101" t="s">
        <v>195</v>
      </c>
      <c r="F9" s="90">
        <v>3105384</v>
      </c>
      <c r="G9" s="30" t="s">
        <v>249</v>
      </c>
      <c r="H9" s="13"/>
      <c r="I9" s="108">
        <v>40</v>
      </c>
      <c r="J9" s="13"/>
      <c r="K9" s="162">
        <v>4.9791666666666665E-3</v>
      </c>
      <c r="L9" s="13"/>
      <c r="M9" s="30">
        <v>4</v>
      </c>
    </row>
    <row r="10" spans="1:13" ht="12" customHeight="1" x14ac:dyDescent="0.3">
      <c r="A10" s="47">
        <v>5</v>
      </c>
      <c r="B10" s="90" t="s">
        <v>242</v>
      </c>
      <c r="C10" s="90" t="s">
        <v>243</v>
      </c>
      <c r="D10" s="90" t="s">
        <v>185</v>
      </c>
      <c r="E10" s="101" t="s">
        <v>196</v>
      </c>
      <c r="F10" s="90">
        <v>3507226</v>
      </c>
      <c r="G10" s="30" t="s">
        <v>249</v>
      </c>
      <c r="H10" s="13"/>
      <c r="I10" s="108">
        <v>42</v>
      </c>
      <c r="J10" s="13"/>
      <c r="K10" s="162">
        <v>5.170138888888889E-3</v>
      </c>
      <c r="L10" s="13"/>
      <c r="M10" s="30">
        <v>3</v>
      </c>
    </row>
    <row r="11" spans="1:13" s="8" customFormat="1" ht="13" x14ac:dyDescent="0.3">
      <c r="A11" s="116"/>
      <c r="B11" s="117"/>
      <c r="C11" s="117"/>
      <c r="D11" s="113"/>
      <c r="E11" s="125"/>
      <c r="F11" s="125"/>
      <c r="G11" s="125"/>
      <c r="H11" s="130"/>
      <c r="I11" s="130"/>
      <c r="J11" s="130"/>
      <c r="K11" s="130"/>
      <c r="L11" s="130"/>
      <c r="M11" s="125"/>
    </row>
    <row r="12" spans="1:13" ht="18" x14ac:dyDescent="0.4">
      <c r="A12" s="192" t="s">
        <v>0</v>
      </c>
      <c r="B12" s="192"/>
      <c r="C12" s="192"/>
      <c r="D12" s="46" t="s">
        <v>75</v>
      </c>
      <c r="E12" s="60"/>
      <c r="F12" s="60"/>
      <c r="G12" s="60"/>
      <c r="H12" s="59"/>
      <c r="I12" s="59"/>
      <c r="J12" s="59"/>
      <c r="K12" s="59"/>
      <c r="L12" s="59"/>
      <c r="M12" s="60"/>
    </row>
    <row r="13" spans="1:13" ht="18" x14ac:dyDescent="0.4">
      <c r="A13" s="192" t="s">
        <v>1</v>
      </c>
      <c r="B13" s="192"/>
      <c r="C13" s="192"/>
      <c r="D13" s="46" t="s">
        <v>256</v>
      </c>
      <c r="E13" s="60"/>
      <c r="F13" s="60"/>
      <c r="G13" s="60"/>
      <c r="H13" s="59"/>
      <c r="I13" s="59"/>
      <c r="J13" s="59"/>
      <c r="K13" s="59"/>
      <c r="L13" s="59"/>
      <c r="M13" s="60"/>
    </row>
    <row r="14" spans="1:13" ht="18" x14ac:dyDescent="0.4">
      <c r="A14" s="192" t="s">
        <v>2</v>
      </c>
      <c r="B14" s="192"/>
      <c r="C14" s="192"/>
      <c r="D14" s="19"/>
      <c r="E14" s="60"/>
      <c r="F14" s="60"/>
      <c r="G14" s="60"/>
      <c r="H14" s="59"/>
      <c r="I14" s="59"/>
      <c r="J14" s="59"/>
      <c r="K14" s="59"/>
      <c r="L14" s="59"/>
      <c r="M14" s="60"/>
    </row>
    <row r="15" spans="1:13" s="8" customFormat="1" ht="13" x14ac:dyDescent="0.3">
      <c r="A15" s="116"/>
      <c r="B15" s="117"/>
      <c r="C15" s="117"/>
      <c r="D15" s="113"/>
      <c r="E15" s="127"/>
      <c r="F15" s="127"/>
      <c r="G15" s="127"/>
      <c r="H15" s="138"/>
      <c r="I15" s="138"/>
      <c r="J15" s="138"/>
      <c r="K15" s="138"/>
      <c r="L15" s="138"/>
      <c r="M15" s="127"/>
    </row>
    <row r="16" spans="1:13" ht="13" x14ac:dyDescent="0.3">
      <c r="A16" s="13" t="s">
        <v>126</v>
      </c>
      <c r="B16" s="30" t="s">
        <v>4</v>
      </c>
      <c r="C16" s="30" t="s">
        <v>3</v>
      </c>
      <c r="D16" s="30" t="s">
        <v>5</v>
      </c>
      <c r="E16" s="30" t="s">
        <v>121</v>
      </c>
      <c r="F16" s="30" t="s">
        <v>199</v>
      </c>
      <c r="G16" s="30" t="s">
        <v>79</v>
      </c>
      <c r="H16" s="13" t="s">
        <v>78</v>
      </c>
      <c r="I16" s="13" t="s">
        <v>250</v>
      </c>
      <c r="J16" s="13" t="s">
        <v>132</v>
      </c>
      <c r="K16" s="13" t="s">
        <v>7</v>
      </c>
      <c r="L16" s="13" t="s">
        <v>8</v>
      </c>
      <c r="M16" s="30" t="s">
        <v>9</v>
      </c>
    </row>
    <row r="17" spans="1:13" ht="13" x14ac:dyDescent="0.3">
      <c r="A17" s="47">
        <v>1</v>
      </c>
      <c r="B17" s="90" t="s">
        <v>155</v>
      </c>
      <c r="C17" s="90" t="s">
        <v>251</v>
      </c>
      <c r="D17" s="90" t="s">
        <v>184</v>
      </c>
      <c r="E17" s="101" t="s">
        <v>195</v>
      </c>
      <c r="F17" s="90">
        <v>3107242</v>
      </c>
      <c r="G17" s="30" t="s">
        <v>256</v>
      </c>
      <c r="H17" s="13"/>
      <c r="I17" s="108">
        <v>45</v>
      </c>
      <c r="J17" s="13"/>
      <c r="K17" s="162">
        <v>3.619212962962963E-3</v>
      </c>
      <c r="L17" s="13"/>
      <c r="M17" s="30">
        <v>8</v>
      </c>
    </row>
    <row r="18" spans="1:13" ht="13" x14ac:dyDescent="0.3">
      <c r="A18" s="47">
        <v>2</v>
      </c>
      <c r="B18" s="90" t="s">
        <v>254</v>
      </c>
      <c r="C18" s="90" t="s">
        <v>255</v>
      </c>
      <c r="D18" s="90" t="s">
        <v>190</v>
      </c>
      <c r="E18" s="101" t="s">
        <v>198</v>
      </c>
      <c r="F18" s="90">
        <v>3602258</v>
      </c>
      <c r="G18" s="30" t="s">
        <v>256</v>
      </c>
      <c r="H18" s="13"/>
      <c r="I18" s="108">
        <v>47</v>
      </c>
      <c r="J18" s="13"/>
      <c r="K18" s="162">
        <v>3.7210648148148146E-3</v>
      </c>
      <c r="L18" s="13"/>
      <c r="M18" s="30">
        <v>6</v>
      </c>
    </row>
    <row r="19" spans="1:13" ht="13" x14ac:dyDescent="0.3">
      <c r="A19" s="47">
        <v>3</v>
      </c>
      <c r="B19" s="90" t="s">
        <v>252</v>
      </c>
      <c r="C19" s="103" t="s">
        <v>253</v>
      </c>
      <c r="D19" s="90" t="s">
        <v>184</v>
      </c>
      <c r="E19" s="101" t="s">
        <v>195</v>
      </c>
      <c r="F19" s="90">
        <v>3107259</v>
      </c>
      <c r="G19" s="30" t="s">
        <v>256</v>
      </c>
      <c r="H19" s="13"/>
      <c r="I19" s="108">
        <v>46</v>
      </c>
      <c r="J19" s="13"/>
      <c r="K19" s="162">
        <v>5.6203703703703702E-3</v>
      </c>
      <c r="L19" s="13"/>
      <c r="M19" s="30">
        <v>5</v>
      </c>
    </row>
    <row r="20" spans="1:13" s="8" customFormat="1" ht="13" x14ac:dyDescent="0.3">
      <c r="A20" s="116"/>
      <c r="B20" s="120"/>
      <c r="C20" s="120"/>
      <c r="D20" s="120"/>
      <c r="E20" s="111"/>
      <c r="F20" s="132"/>
      <c r="G20" s="60"/>
      <c r="H20" s="59"/>
      <c r="I20" s="139"/>
      <c r="J20" s="59"/>
      <c r="K20" s="59"/>
      <c r="L20" s="59"/>
      <c r="M20" s="60"/>
    </row>
    <row r="21" spans="1:13" ht="18" x14ac:dyDescent="0.4">
      <c r="A21" s="192" t="s">
        <v>0</v>
      </c>
      <c r="B21" s="192"/>
      <c r="C21" s="192"/>
      <c r="D21" s="46" t="s">
        <v>75</v>
      </c>
      <c r="E21" s="60"/>
      <c r="F21" s="60"/>
      <c r="G21" s="60"/>
      <c r="H21" s="59"/>
      <c r="I21" s="59"/>
      <c r="J21" s="59"/>
      <c r="K21" s="59"/>
      <c r="L21" s="59"/>
      <c r="M21" s="60"/>
    </row>
    <row r="22" spans="1:13" ht="18" x14ac:dyDescent="0.4">
      <c r="A22" s="192" t="s">
        <v>1</v>
      </c>
      <c r="B22" s="192"/>
      <c r="C22" s="192"/>
      <c r="D22" s="46" t="s">
        <v>260</v>
      </c>
      <c r="E22" s="60"/>
      <c r="F22" s="60"/>
      <c r="G22" s="60"/>
      <c r="H22" s="59"/>
      <c r="I22" s="59"/>
      <c r="J22" s="59"/>
      <c r="K22" s="59"/>
      <c r="L22" s="59"/>
      <c r="M22" s="60"/>
    </row>
    <row r="23" spans="1:13" ht="18" x14ac:dyDescent="0.4">
      <c r="A23" s="192" t="s">
        <v>2</v>
      </c>
      <c r="B23" s="192"/>
      <c r="C23" s="192"/>
      <c r="D23" s="19"/>
      <c r="E23" s="60"/>
      <c r="F23" s="60"/>
      <c r="G23" s="60"/>
      <c r="H23" s="59"/>
      <c r="I23" s="59"/>
      <c r="J23" s="59"/>
      <c r="K23" s="59"/>
      <c r="L23" s="59"/>
      <c r="M23" s="60"/>
    </row>
    <row r="24" spans="1:13" s="8" customFormat="1" ht="13" x14ac:dyDescent="0.3">
      <c r="A24" s="116"/>
      <c r="B24" s="117"/>
      <c r="C24" s="117"/>
      <c r="D24" s="113"/>
      <c r="E24" s="127"/>
      <c r="F24" s="127"/>
      <c r="G24" s="127"/>
      <c r="H24" s="138"/>
      <c r="I24" s="138"/>
      <c r="J24" s="138"/>
      <c r="K24" s="138"/>
      <c r="L24" s="138"/>
      <c r="M24" s="127"/>
    </row>
    <row r="25" spans="1:13" ht="13" x14ac:dyDescent="0.3">
      <c r="A25" s="13" t="s">
        <v>126</v>
      </c>
      <c r="B25" s="30" t="s">
        <v>4</v>
      </c>
      <c r="C25" s="30" t="s">
        <v>3</v>
      </c>
      <c r="D25" s="30" t="s">
        <v>5</v>
      </c>
      <c r="E25" s="30" t="s">
        <v>121</v>
      </c>
      <c r="F25" s="30" t="s">
        <v>199</v>
      </c>
      <c r="G25" s="30" t="s">
        <v>79</v>
      </c>
      <c r="H25" s="13" t="s">
        <v>78</v>
      </c>
      <c r="I25" s="13" t="s">
        <v>250</v>
      </c>
      <c r="J25" s="13" t="s">
        <v>132</v>
      </c>
      <c r="K25" s="13" t="s">
        <v>7</v>
      </c>
      <c r="L25" s="13" t="s">
        <v>8</v>
      </c>
      <c r="M25" s="30" t="s">
        <v>9</v>
      </c>
    </row>
    <row r="26" spans="1:13" ht="13" x14ac:dyDescent="0.3">
      <c r="A26" s="47">
        <v>1</v>
      </c>
      <c r="B26" s="90" t="s">
        <v>257</v>
      </c>
      <c r="C26" s="90" t="s">
        <v>258</v>
      </c>
      <c r="D26" s="90" t="s">
        <v>259</v>
      </c>
      <c r="E26" s="101" t="s">
        <v>197</v>
      </c>
      <c r="F26" s="90">
        <v>3201262</v>
      </c>
      <c r="G26" s="30" t="s">
        <v>260</v>
      </c>
      <c r="H26" s="13"/>
      <c r="I26" s="108">
        <v>48</v>
      </c>
      <c r="J26" s="13"/>
      <c r="K26" s="162">
        <v>4.138888888888889E-3</v>
      </c>
      <c r="L26" s="13"/>
      <c r="M26" s="30">
        <v>8</v>
      </c>
    </row>
    <row r="27" spans="1:13" s="8" customFormat="1" ht="13" x14ac:dyDescent="0.3">
      <c r="A27" s="116"/>
      <c r="B27" s="117"/>
      <c r="C27" s="117"/>
      <c r="D27" s="113"/>
      <c r="E27" s="125"/>
      <c r="F27" s="125"/>
      <c r="G27" s="125"/>
      <c r="H27" s="130"/>
      <c r="I27" s="130"/>
      <c r="J27" s="130"/>
      <c r="K27" s="130"/>
      <c r="L27" s="130"/>
      <c r="M27" s="125"/>
    </row>
    <row r="28" spans="1:13" ht="18" x14ac:dyDescent="0.4">
      <c r="A28" s="192" t="s">
        <v>0</v>
      </c>
      <c r="B28" s="192"/>
      <c r="C28" s="192"/>
      <c r="D28" s="46" t="s">
        <v>75</v>
      </c>
      <c r="E28" s="60"/>
      <c r="F28" s="60"/>
      <c r="G28" s="60"/>
      <c r="H28" s="59"/>
      <c r="I28" s="59"/>
      <c r="J28" s="59"/>
      <c r="K28" s="59"/>
      <c r="L28" s="59"/>
      <c r="M28" s="60"/>
    </row>
    <row r="29" spans="1:13" ht="18" x14ac:dyDescent="0.4">
      <c r="A29" s="192" t="s">
        <v>1</v>
      </c>
      <c r="B29" s="192"/>
      <c r="C29" s="192"/>
      <c r="D29" s="46" t="s">
        <v>146</v>
      </c>
      <c r="E29" s="60"/>
      <c r="F29" s="60"/>
      <c r="G29" s="60"/>
      <c r="H29" s="59"/>
      <c r="I29" s="59"/>
      <c r="J29" s="59"/>
      <c r="K29" s="59"/>
      <c r="L29" s="59"/>
      <c r="M29" s="60"/>
    </row>
    <row r="30" spans="1:13" ht="18" x14ac:dyDescent="0.4">
      <c r="A30" s="192" t="s">
        <v>2</v>
      </c>
      <c r="B30" s="192"/>
      <c r="C30" s="192"/>
      <c r="D30" s="19"/>
      <c r="E30" s="60"/>
      <c r="F30" s="60"/>
      <c r="G30" s="60"/>
      <c r="H30" s="59"/>
      <c r="I30" s="59"/>
      <c r="J30" s="59"/>
      <c r="K30" s="59"/>
      <c r="L30" s="59"/>
      <c r="M30" s="60"/>
    </row>
    <row r="31" spans="1:13" s="8" customFormat="1" ht="13" x14ac:dyDescent="0.3">
      <c r="A31" s="116"/>
      <c r="B31" s="117"/>
      <c r="C31" s="117"/>
      <c r="D31" s="113"/>
      <c r="E31" s="127"/>
      <c r="F31" s="127"/>
      <c r="G31" s="127"/>
      <c r="H31" s="138"/>
      <c r="I31" s="138"/>
      <c r="J31" s="138"/>
      <c r="K31" s="138"/>
      <c r="L31" s="138"/>
      <c r="M31" s="127"/>
    </row>
    <row r="32" spans="1:13" ht="13" x14ac:dyDescent="0.3">
      <c r="A32" s="13" t="s">
        <v>126</v>
      </c>
      <c r="B32" s="30" t="s">
        <v>4</v>
      </c>
      <c r="C32" s="30" t="s">
        <v>3</v>
      </c>
      <c r="D32" s="30" t="s">
        <v>5</v>
      </c>
      <c r="E32" s="30" t="s">
        <v>121</v>
      </c>
      <c r="F32" s="30" t="s">
        <v>199</v>
      </c>
      <c r="G32" s="30" t="s">
        <v>79</v>
      </c>
      <c r="H32" s="13" t="s">
        <v>78</v>
      </c>
      <c r="I32" s="13" t="s">
        <v>250</v>
      </c>
      <c r="J32" s="13" t="s">
        <v>132</v>
      </c>
      <c r="K32" s="13" t="s">
        <v>7</v>
      </c>
      <c r="L32" s="13" t="s">
        <v>8</v>
      </c>
      <c r="M32" s="30" t="s">
        <v>9</v>
      </c>
    </row>
    <row r="33" spans="1:13" ht="13" x14ac:dyDescent="0.3">
      <c r="A33" s="47">
        <v>1</v>
      </c>
      <c r="B33" s="90" t="s">
        <v>265</v>
      </c>
      <c r="C33" s="90" t="s">
        <v>266</v>
      </c>
      <c r="D33" s="90" t="s">
        <v>267</v>
      </c>
      <c r="E33" s="101" t="s">
        <v>195</v>
      </c>
      <c r="F33" s="90">
        <v>3109986</v>
      </c>
      <c r="G33" s="30" t="s">
        <v>146</v>
      </c>
      <c r="H33" s="13"/>
      <c r="I33" s="108">
        <v>51</v>
      </c>
      <c r="J33" s="13"/>
      <c r="K33" s="162">
        <v>4.0358796296296297E-3</v>
      </c>
      <c r="L33" s="13"/>
      <c r="M33" s="30">
        <v>6</v>
      </c>
    </row>
    <row r="34" spans="1:13" ht="13" x14ac:dyDescent="0.3">
      <c r="A34" s="47">
        <v>2</v>
      </c>
      <c r="B34" s="90" t="s">
        <v>263</v>
      </c>
      <c r="C34" s="27" t="s">
        <v>264</v>
      </c>
      <c r="D34" s="90" t="s">
        <v>231</v>
      </c>
      <c r="E34" s="101" t="s">
        <v>198</v>
      </c>
      <c r="F34" s="90">
        <v>3604095</v>
      </c>
      <c r="G34" s="30" t="s">
        <v>146</v>
      </c>
      <c r="H34" s="13"/>
      <c r="I34" s="108">
        <v>50</v>
      </c>
      <c r="J34" s="13"/>
      <c r="K34" s="162">
        <v>5.146990740740741E-3</v>
      </c>
      <c r="L34" s="13"/>
      <c r="M34" s="30">
        <v>8</v>
      </c>
    </row>
    <row r="35" spans="1:13" ht="13" x14ac:dyDescent="0.3">
      <c r="A35" s="47" t="s">
        <v>786</v>
      </c>
      <c r="B35" s="90" t="s">
        <v>261</v>
      </c>
      <c r="C35" s="27" t="s">
        <v>262</v>
      </c>
      <c r="D35" s="90" t="s">
        <v>186</v>
      </c>
      <c r="E35" s="101" t="s">
        <v>195</v>
      </c>
      <c r="F35" s="90">
        <v>3103353</v>
      </c>
      <c r="G35" s="30" t="s">
        <v>146</v>
      </c>
      <c r="H35" s="13"/>
      <c r="I35" s="108">
        <v>49</v>
      </c>
      <c r="J35" s="13"/>
      <c r="K35" s="13"/>
      <c r="L35" s="13"/>
      <c r="M35" s="30"/>
    </row>
    <row r="36" spans="1:13" s="8" customFormat="1" ht="13" x14ac:dyDescent="0.3">
      <c r="A36" s="116"/>
      <c r="B36" s="117"/>
      <c r="C36" s="117"/>
      <c r="D36" s="113"/>
      <c r="E36" s="125"/>
      <c r="F36" s="125"/>
      <c r="G36" s="125"/>
      <c r="H36" s="130"/>
      <c r="I36" s="130"/>
      <c r="J36" s="130"/>
      <c r="K36" s="130"/>
      <c r="L36" s="130"/>
      <c r="M36" s="125"/>
    </row>
    <row r="37" spans="1:13" ht="18" x14ac:dyDescent="0.4">
      <c r="A37" s="192" t="s">
        <v>0</v>
      </c>
      <c r="B37" s="192"/>
      <c r="C37" s="192"/>
      <c r="D37" s="46" t="s">
        <v>75</v>
      </c>
      <c r="E37" s="60"/>
      <c r="F37" s="60"/>
      <c r="G37" s="60"/>
      <c r="H37" s="59"/>
      <c r="I37" s="59"/>
      <c r="J37" s="59"/>
      <c r="K37" s="59"/>
      <c r="L37" s="59"/>
      <c r="M37" s="60"/>
    </row>
    <row r="38" spans="1:13" ht="18" x14ac:dyDescent="0.4">
      <c r="A38" s="192" t="s">
        <v>1</v>
      </c>
      <c r="B38" s="192"/>
      <c r="C38" s="192"/>
      <c r="D38" s="46" t="s">
        <v>237</v>
      </c>
      <c r="E38" s="60"/>
      <c r="F38" s="60"/>
      <c r="G38" s="60"/>
      <c r="H38" s="59"/>
      <c r="I38" s="59"/>
      <c r="J38" s="59"/>
      <c r="K38" s="59"/>
      <c r="L38" s="59"/>
      <c r="M38" s="60"/>
    </row>
    <row r="39" spans="1:13" ht="18" x14ac:dyDescent="0.4">
      <c r="A39" s="192" t="s">
        <v>2</v>
      </c>
      <c r="B39" s="192"/>
      <c r="C39" s="192"/>
      <c r="D39" s="84" t="s">
        <v>789</v>
      </c>
      <c r="E39" s="60"/>
      <c r="F39" s="60"/>
      <c r="G39" s="60"/>
      <c r="H39" s="59"/>
      <c r="I39" s="59"/>
      <c r="J39" s="59"/>
      <c r="K39" s="59"/>
      <c r="L39" s="59"/>
      <c r="M39" s="60"/>
    </row>
    <row r="40" spans="1:13" s="8" customFormat="1" ht="13" x14ac:dyDescent="0.3">
      <c r="A40" s="116"/>
      <c r="B40" s="117"/>
      <c r="C40" s="117"/>
      <c r="D40" s="113"/>
      <c r="E40" s="127"/>
      <c r="F40" s="127"/>
      <c r="G40" s="127"/>
      <c r="H40" s="138"/>
      <c r="I40" s="138"/>
      <c r="J40" s="138"/>
      <c r="K40" s="138"/>
      <c r="L40" s="138"/>
      <c r="M40" s="127"/>
    </row>
    <row r="41" spans="1:13" ht="13" x14ac:dyDescent="0.3">
      <c r="A41" s="13" t="s">
        <v>126</v>
      </c>
      <c r="B41" s="30" t="s">
        <v>4</v>
      </c>
      <c r="C41" s="30" t="s">
        <v>3</v>
      </c>
      <c r="D41" s="30" t="s">
        <v>5</v>
      </c>
      <c r="E41" s="30" t="s">
        <v>121</v>
      </c>
      <c r="F41" s="30" t="s">
        <v>199</v>
      </c>
      <c r="G41" s="30" t="s">
        <v>79</v>
      </c>
      <c r="H41" s="13" t="s">
        <v>78</v>
      </c>
      <c r="I41" s="13" t="s">
        <v>250</v>
      </c>
      <c r="J41" s="13" t="s">
        <v>132</v>
      </c>
      <c r="K41" s="13" t="s">
        <v>7</v>
      </c>
      <c r="L41" s="13" t="s">
        <v>8</v>
      </c>
      <c r="M41" s="30" t="s">
        <v>9</v>
      </c>
    </row>
    <row r="42" spans="1:13" ht="13" x14ac:dyDescent="0.3">
      <c r="A42" s="81">
        <v>1</v>
      </c>
      <c r="B42" s="90" t="s">
        <v>278</v>
      </c>
      <c r="C42" s="90" t="s">
        <v>269</v>
      </c>
      <c r="D42" s="90" t="s">
        <v>194</v>
      </c>
      <c r="E42" s="101" t="s">
        <v>198</v>
      </c>
      <c r="F42" s="90">
        <v>3603956</v>
      </c>
      <c r="G42" s="30" t="s">
        <v>237</v>
      </c>
      <c r="H42" s="86"/>
      <c r="I42" s="108">
        <v>39</v>
      </c>
      <c r="J42" s="45"/>
      <c r="K42" s="162">
        <v>3.0532407407407405E-3</v>
      </c>
      <c r="L42" s="32"/>
      <c r="M42" s="30">
        <v>8</v>
      </c>
    </row>
    <row r="43" spans="1:13" ht="13" x14ac:dyDescent="0.3">
      <c r="A43" s="47">
        <v>2</v>
      </c>
      <c r="B43" s="90" t="s">
        <v>268</v>
      </c>
      <c r="C43" s="90" t="s">
        <v>269</v>
      </c>
      <c r="D43" s="90" t="s">
        <v>213</v>
      </c>
      <c r="E43" s="101" t="s">
        <v>198</v>
      </c>
      <c r="F43" s="90">
        <v>3602275</v>
      </c>
      <c r="G43" s="30" t="s">
        <v>237</v>
      </c>
      <c r="H43" s="13"/>
      <c r="I43" s="108">
        <v>32</v>
      </c>
      <c r="J43" s="13"/>
      <c r="K43" s="162">
        <v>3.2546296296296295E-3</v>
      </c>
      <c r="L43" s="13"/>
      <c r="M43" s="30">
        <v>6</v>
      </c>
    </row>
    <row r="44" spans="1:13" ht="13" x14ac:dyDescent="0.3">
      <c r="A44" s="81">
        <v>3</v>
      </c>
      <c r="B44" s="90" t="s">
        <v>274</v>
      </c>
      <c r="C44" s="90" t="s">
        <v>269</v>
      </c>
      <c r="D44" s="90" t="s">
        <v>248</v>
      </c>
      <c r="E44" s="101" t="s">
        <v>198</v>
      </c>
      <c r="F44" s="90">
        <v>3604438</v>
      </c>
      <c r="G44" s="30" t="s">
        <v>237</v>
      </c>
      <c r="H44" s="43"/>
      <c r="I44" s="108">
        <v>36</v>
      </c>
      <c r="J44" s="45"/>
      <c r="K44" s="162">
        <v>3.4050925925925928E-3</v>
      </c>
      <c r="L44" s="16"/>
      <c r="M44" s="30">
        <v>5</v>
      </c>
    </row>
    <row r="45" spans="1:13" ht="13" x14ac:dyDescent="0.3">
      <c r="A45" s="59">
        <v>4</v>
      </c>
      <c r="B45" s="90" t="s">
        <v>275</v>
      </c>
      <c r="C45" s="90" t="s">
        <v>276</v>
      </c>
      <c r="D45" s="90" t="s">
        <v>213</v>
      </c>
      <c r="E45" s="101" t="s">
        <v>198</v>
      </c>
      <c r="F45" s="90">
        <v>3602300</v>
      </c>
      <c r="G45" s="30" t="s">
        <v>237</v>
      </c>
      <c r="H45" s="86"/>
      <c r="I45" s="108">
        <v>37</v>
      </c>
      <c r="J45" s="45"/>
      <c r="K45" s="162">
        <v>3.5231481481481481E-3</v>
      </c>
      <c r="L45" s="32"/>
      <c r="M45" s="30">
        <v>4</v>
      </c>
    </row>
    <row r="46" spans="1:13" ht="13" x14ac:dyDescent="0.3">
      <c r="A46" s="13">
        <v>5</v>
      </c>
      <c r="B46" s="90" t="s">
        <v>272</v>
      </c>
      <c r="C46" s="90" t="s">
        <v>273</v>
      </c>
      <c r="D46" s="90" t="s">
        <v>231</v>
      </c>
      <c r="E46" s="101" t="s">
        <v>198</v>
      </c>
      <c r="F46" s="90">
        <v>3604238</v>
      </c>
      <c r="G46" s="30" t="s">
        <v>237</v>
      </c>
      <c r="H46" s="13"/>
      <c r="I46" s="108">
        <v>35</v>
      </c>
      <c r="J46" s="13"/>
      <c r="K46" s="162">
        <v>3.6087962962962961E-3</v>
      </c>
      <c r="L46" s="13"/>
      <c r="M46" s="30">
        <v>3</v>
      </c>
    </row>
    <row r="47" spans="1:13" s="8" customFormat="1" ht="13" x14ac:dyDescent="0.3">
      <c r="A47" s="47">
        <v>6</v>
      </c>
      <c r="B47" s="90" t="s">
        <v>277</v>
      </c>
      <c r="C47" s="90" t="s">
        <v>181</v>
      </c>
      <c r="D47" s="90" t="s">
        <v>194</v>
      </c>
      <c r="E47" s="101" t="s">
        <v>198</v>
      </c>
      <c r="F47" s="90">
        <v>3604496</v>
      </c>
      <c r="G47" s="30" t="s">
        <v>237</v>
      </c>
      <c r="H47" s="86"/>
      <c r="I47" s="108">
        <v>38</v>
      </c>
      <c r="J47" s="45"/>
      <c r="K47" s="162">
        <v>3.645833333333333E-3</v>
      </c>
      <c r="L47" s="32"/>
      <c r="M47" s="30">
        <v>2</v>
      </c>
    </row>
    <row r="48" spans="1:13" s="8" customFormat="1" ht="13" x14ac:dyDescent="0.3">
      <c r="A48" s="47">
        <v>7</v>
      </c>
      <c r="B48" s="90" t="s">
        <v>271</v>
      </c>
      <c r="C48" s="90" t="s">
        <v>216</v>
      </c>
      <c r="D48" s="90" t="s">
        <v>192</v>
      </c>
      <c r="E48" s="101" t="s">
        <v>195</v>
      </c>
      <c r="F48" s="90">
        <v>3107487</v>
      </c>
      <c r="G48" s="30" t="s">
        <v>237</v>
      </c>
      <c r="H48" s="13"/>
      <c r="I48" s="108">
        <v>34</v>
      </c>
      <c r="J48" s="13"/>
      <c r="K48" s="162">
        <v>3.8113425925925923E-3</v>
      </c>
      <c r="L48" s="13"/>
      <c r="M48" s="30">
        <v>1</v>
      </c>
    </row>
    <row r="49" spans="1:13" s="8" customFormat="1" ht="13" x14ac:dyDescent="0.3">
      <c r="A49" s="47">
        <v>8</v>
      </c>
      <c r="B49" s="90" t="s">
        <v>270</v>
      </c>
      <c r="C49" s="90" t="s">
        <v>228</v>
      </c>
      <c r="D49" s="90" t="s">
        <v>192</v>
      </c>
      <c r="E49" s="101" t="s">
        <v>195</v>
      </c>
      <c r="F49" s="90">
        <v>3107484</v>
      </c>
      <c r="G49" s="30" t="s">
        <v>237</v>
      </c>
      <c r="H49" s="13"/>
      <c r="I49" s="108">
        <v>33</v>
      </c>
      <c r="J49" s="13"/>
      <c r="K49" s="162">
        <v>3.8321759259259259E-3</v>
      </c>
      <c r="L49" s="13"/>
      <c r="M49" s="30">
        <v>1</v>
      </c>
    </row>
  </sheetData>
  <sheetProtection selectLockedCells="1" selectUnlockedCells="1"/>
  <autoFilter ref="A32:M32" xr:uid="{00000000-0009-0000-0000-00000F000000}">
    <sortState ref="A33:M35">
      <sortCondition ref="A32"/>
    </sortState>
  </autoFilter>
  <sortState ref="A16:L23">
    <sortCondition ref="A15"/>
  </sortState>
  <mergeCells count="15">
    <mergeCell ref="A39:C39"/>
    <mergeCell ref="A1:C1"/>
    <mergeCell ref="A2:C2"/>
    <mergeCell ref="A3:C3"/>
    <mergeCell ref="A37:C37"/>
    <mergeCell ref="A38:C38"/>
    <mergeCell ref="A12:C12"/>
    <mergeCell ref="A13:C13"/>
    <mergeCell ref="A14:C14"/>
    <mergeCell ref="A28:C28"/>
    <mergeCell ref="A29:C29"/>
    <mergeCell ref="A30:C30"/>
    <mergeCell ref="A21:C21"/>
    <mergeCell ref="A22:C22"/>
    <mergeCell ref="A23:C23"/>
  </mergeCells>
  <phoneticPr fontId="4" type="noConversion"/>
  <pageMargins left="0" right="0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M45"/>
  <sheetViews>
    <sheetView topLeftCell="A10" workbookViewId="0">
      <selection activeCell="D6" sqref="D6:M45"/>
    </sheetView>
  </sheetViews>
  <sheetFormatPr defaultRowHeight="12.5" x14ac:dyDescent="0.25"/>
  <cols>
    <col min="2" max="2" width="18.7265625" bestFit="1" customWidth="1"/>
    <col min="3" max="3" width="10.26953125" bestFit="1" customWidth="1"/>
    <col min="4" max="4" width="35.6328125" bestFit="1" customWidth="1"/>
    <col min="5" max="6" width="5.7265625" bestFit="1" customWidth="1"/>
  </cols>
  <sheetData>
    <row r="1" spans="1:13" ht="18" x14ac:dyDescent="0.4">
      <c r="A1" s="192" t="s">
        <v>0</v>
      </c>
      <c r="B1" s="192"/>
      <c r="C1" s="192"/>
      <c r="D1" s="46" t="s">
        <v>123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" x14ac:dyDescent="0.4">
      <c r="A2" s="192" t="s">
        <v>1</v>
      </c>
      <c r="B2" s="192"/>
      <c r="C2" s="19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4">
      <c r="A3" s="192" t="s">
        <v>2</v>
      </c>
      <c r="B3" s="192"/>
      <c r="C3" s="19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3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ht="13" x14ac:dyDescent="0.3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132</v>
      </c>
      <c r="K5" s="13" t="s">
        <v>7</v>
      </c>
      <c r="L5" s="13" t="s">
        <v>8</v>
      </c>
      <c r="M5" s="30" t="s">
        <v>9</v>
      </c>
    </row>
    <row r="6" spans="1:13" ht="13" x14ac:dyDescent="0.3">
      <c r="A6" s="47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30"/>
    </row>
    <row r="7" spans="1:13" ht="13" x14ac:dyDescent="0.3">
      <c r="A7" s="47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30"/>
    </row>
    <row r="8" spans="1:13" ht="13" x14ac:dyDescent="0.3">
      <c r="A8" s="47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30"/>
    </row>
    <row r="9" spans="1:13" ht="13" x14ac:dyDescent="0.3">
      <c r="A9" s="47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30"/>
    </row>
    <row r="10" spans="1:13" ht="13" x14ac:dyDescent="0.3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</row>
    <row r="11" spans="1:13" ht="13" x14ac:dyDescent="0.3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</row>
    <row r="12" spans="1:13" ht="13" x14ac:dyDescent="0.3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</row>
    <row r="13" spans="1:13" ht="13" x14ac:dyDescent="0.3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</row>
    <row r="14" spans="1:13" ht="13" x14ac:dyDescent="0.3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</row>
    <row r="15" spans="1:13" ht="13" x14ac:dyDescent="0.3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</row>
    <row r="16" spans="1:13" ht="13" x14ac:dyDescent="0.3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</row>
    <row r="17" spans="1:13" ht="13" x14ac:dyDescent="0.3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</row>
    <row r="18" spans="1:13" ht="13" x14ac:dyDescent="0.3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</row>
    <row r="19" spans="1:13" ht="13" x14ac:dyDescent="0.3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</row>
    <row r="20" spans="1:13" ht="13" x14ac:dyDescent="0.3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</row>
    <row r="21" spans="1:13" ht="13" x14ac:dyDescent="0.3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ht="13" x14ac:dyDescent="0.3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</row>
    <row r="23" spans="1:13" ht="13" x14ac:dyDescent="0.3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</row>
    <row r="24" spans="1:13" ht="13" x14ac:dyDescent="0.3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</row>
    <row r="25" spans="1:13" ht="13" x14ac:dyDescent="0.3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</row>
    <row r="26" spans="1:13" ht="13" x14ac:dyDescent="0.3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</row>
    <row r="27" spans="1:13" ht="13" x14ac:dyDescent="0.3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</row>
    <row r="28" spans="1:13" ht="13" x14ac:dyDescent="0.3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</row>
    <row r="29" spans="1:13" ht="13" x14ac:dyDescent="0.3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</row>
    <row r="30" spans="1:13" ht="13" x14ac:dyDescent="0.3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</row>
    <row r="31" spans="1:13" ht="13" x14ac:dyDescent="0.3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</row>
    <row r="32" spans="1:13" ht="13" x14ac:dyDescent="0.3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</row>
    <row r="33" spans="1:13" ht="13" x14ac:dyDescent="0.3">
      <c r="A33" s="19"/>
      <c r="B33" s="19"/>
      <c r="C33" s="19"/>
      <c r="D33" s="68"/>
      <c r="E33" s="19"/>
      <c r="F33" s="19"/>
      <c r="G33" s="19"/>
      <c r="H33" s="19"/>
      <c r="I33" s="19"/>
      <c r="J33" s="19"/>
      <c r="K33" s="19"/>
      <c r="L33" s="19"/>
      <c r="M33" s="30"/>
    </row>
    <row r="34" spans="1:13" ht="13" x14ac:dyDescent="0.3">
      <c r="A34" s="19"/>
      <c r="B34" s="19"/>
      <c r="C34" s="19"/>
      <c r="D34" s="68"/>
      <c r="E34" s="19"/>
      <c r="F34" s="19"/>
      <c r="G34" s="19"/>
      <c r="H34" s="19"/>
      <c r="I34" s="19"/>
      <c r="J34" s="19"/>
      <c r="K34" s="19"/>
      <c r="L34" s="19"/>
      <c r="M34" s="30"/>
    </row>
    <row r="35" spans="1:13" ht="13" x14ac:dyDescent="0.3">
      <c r="A35" s="19"/>
      <c r="B35" s="19"/>
      <c r="C35" s="19"/>
      <c r="D35" s="68"/>
      <c r="E35" s="19"/>
      <c r="F35" s="19"/>
      <c r="G35" s="19"/>
      <c r="H35" s="19"/>
      <c r="I35" s="19"/>
      <c r="J35" s="19"/>
      <c r="K35" s="19"/>
      <c r="L35" s="19"/>
      <c r="M35" s="30"/>
    </row>
    <row r="36" spans="1:13" ht="13" x14ac:dyDescent="0.3">
      <c r="A36" s="19"/>
      <c r="B36" s="19"/>
      <c r="C36" s="19"/>
      <c r="D36" s="68"/>
      <c r="E36" s="19"/>
      <c r="F36" s="19"/>
      <c r="G36" s="19"/>
      <c r="H36" s="19"/>
      <c r="I36" s="19"/>
      <c r="J36" s="19"/>
      <c r="K36" s="19"/>
      <c r="L36" s="19"/>
      <c r="M36" s="30"/>
    </row>
    <row r="37" spans="1:13" ht="13" x14ac:dyDescent="0.3">
      <c r="A37" s="19"/>
      <c r="B37" s="19"/>
      <c r="C37" s="19"/>
      <c r="D37" s="68"/>
      <c r="E37" s="19"/>
      <c r="F37" s="19"/>
      <c r="G37" s="19"/>
      <c r="H37" s="19"/>
      <c r="I37" s="19"/>
      <c r="J37" s="19"/>
      <c r="K37" s="19"/>
      <c r="L37" s="19"/>
      <c r="M37" s="30"/>
    </row>
    <row r="38" spans="1:13" ht="13" x14ac:dyDescent="0.3">
      <c r="A38" s="19"/>
      <c r="B38" s="19"/>
      <c r="C38" s="19"/>
      <c r="D38" s="68"/>
      <c r="E38" s="19"/>
      <c r="F38" s="19"/>
      <c r="G38" s="19"/>
      <c r="H38" s="19"/>
      <c r="I38" s="19"/>
      <c r="J38" s="19"/>
      <c r="K38" s="19"/>
      <c r="L38" s="19"/>
      <c r="M38" s="30"/>
    </row>
    <row r="39" spans="1:13" ht="13" x14ac:dyDescent="0.3">
      <c r="A39" s="19"/>
      <c r="B39" s="19"/>
      <c r="C39" s="19"/>
      <c r="D39" s="68"/>
      <c r="E39" s="19"/>
      <c r="F39" s="19"/>
      <c r="G39" s="19"/>
      <c r="H39" s="19"/>
      <c r="I39" s="19"/>
      <c r="J39" s="19"/>
      <c r="K39" s="19"/>
      <c r="L39" s="19"/>
      <c r="M39" s="30"/>
    </row>
    <row r="40" spans="1:13" ht="13" x14ac:dyDescent="0.3">
      <c r="A40" s="19"/>
      <c r="B40" s="19"/>
      <c r="C40" s="19"/>
      <c r="D40" s="68"/>
      <c r="E40" s="19"/>
      <c r="F40" s="19"/>
      <c r="G40" s="19"/>
      <c r="H40" s="19"/>
      <c r="I40" s="19"/>
      <c r="J40" s="19"/>
      <c r="K40" s="19"/>
      <c r="L40" s="19"/>
      <c r="M40" s="30"/>
    </row>
    <row r="41" spans="1:13" ht="13" x14ac:dyDescent="0.3">
      <c r="A41" s="19"/>
      <c r="B41" s="19"/>
      <c r="C41" s="19"/>
      <c r="D41" s="68"/>
      <c r="E41" s="19"/>
      <c r="F41" s="19"/>
      <c r="G41" s="19"/>
      <c r="H41" s="19"/>
      <c r="I41" s="19"/>
      <c r="J41" s="19"/>
      <c r="K41" s="19"/>
      <c r="L41" s="19"/>
      <c r="M41" s="30"/>
    </row>
    <row r="42" spans="1:13" ht="13" x14ac:dyDescent="0.3">
      <c r="A42" s="19"/>
      <c r="B42" s="19"/>
      <c r="C42" s="19"/>
      <c r="D42" s="68"/>
      <c r="E42" s="19"/>
      <c r="F42" s="19"/>
      <c r="G42" s="19"/>
      <c r="H42" s="19"/>
      <c r="I42" s="19"/>
      <c r="J42" s="19"/>
      <c r="K42" s="19"/>
      <c r="L42" s="19"/>
      <c r="M42" s="30"/>
    </row>
    <row r="43" spans="1:13" ht="13" x14ac:dyDescent="0.3">
      <c r="A43" s="19"/>
      <c r="B43" s="19"/>
      <c r="C43" s="19"/>
      <c r="D43" s="68"/>
      <c r="E43" s="19"/>
      <c r="F43" s="19"/>
      <c r="G43" s="19"/>
      <c r="H43" s="19"/>
      <c r="I43" s="19"/>
      <c r="J43" s="19"/>
      <c r="K43" s="19"/>
      <c r="L43" s="19"/>
      <c r="M43" s="30"/>
    </row>
    <row r="44" spans="1:13" ht="13" x14ac:dyDescent="0.3">
      <c r="A44" s="19"/>
      <c r="B44" s="19"/>
      <c r="C44" s="19"/>
      <c r="D44" s="68"/>
      <c r="E44" s="19"/>
      <c r="F44" s="19"/>
      <c r="G44" s="19"/>
      <c r="H44" s="19"/>
      <c r="I44" s="19"/>
      <c r="J44" s="19"/>
      <c r="K44" s="19"/>
      <c r="L44" s="19"/>
      <c r="M44" s="30"/>
    </row>
    <row r="45" spans="1:13" ht="13" x14ac:dyDescent="0.3">
      <c r="A45" s="19"/>
      <c r="B45" s="19"/>
      <c r="C45" s="19"/>
      <c r="D45" s="68"/>
      <c r="E45" s="19"/>
      <c r="F45" s="19"/>
      <c r="G45" s="19"/>
      <c r="H45" s="19"/>
      <c r="I45" s="19"/>
      <c r="J45" s="19"/>
      <c r="K45" s="19"/>
      <c r="L45" s="19"/>
      <c r="M45" s="30"/>
    </row>
  </sheetData>
  <autoFilter ref="A5:M5" xr:uid="{00000000-0009-0000-0000-000010000000}"/>
  <mergeCells count="3">
    <mergeCell ref="A3:C3"/>
    <mergeCell ref="A1:C1"/>
    <mergeCell ref="A2:C2"/>
  </mergeCells>
  <dataValidations count="1">
    <dataValidation type="list" operator="equal" allowBlank="1" showErrorMessage="1" error="CATEGORIA NON CORRETTA!!!_x000a_VEDI MENU' A TENDINA" sqref="G32" xr:uid="{00000000-0002-0000-1000-000000000000}">
      <formula1>"EF,EM,RF,RM,CF,CM,AF,AM,JF,JM,SF,SM,AmAF,AmAM,AmBF,AmBM,VF,VM"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M45"/>
  <sheetViews>
    <sheetView workbookViewId="0">
      <selection activeCell="D6" sqref="D6:M31"/>
    </sheetView>
  </sheetViews>
  <sheetFormatPr defaultRowHeight="12.5" x14ac:dyDescent="0.25"/>
  <cols>
    <col min="2" max="2" width="18.7265625" bestFit="1" customWidth="1"/>
    <col min="3" max="3" width="10.26953125" bestFit="1" customWidth="1"/>
    <col min="4" max="4" width="35.6328125" bestFit="1" customWidth="1"/>
    <col min="5" max="6" width="5.7265625" bestFit="1" customWidth="1"/>
  </cols>
  <sheetData>
    <row r="1" spans="1:13" ht="18" x14ac:dyDescent="0.4">
      <c r="A1" s="192" t="s">
        <v>0</v>
      </c>
      <c r="B1" s="192"/>
      <c r="C1" s="192"/>
      <c r="D1" s="46" t="s">
        <v>120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" x14ac:dyDescent="0.4">
      <c r="A2" s="192" t="s">
        <v>1</v>
      </c>
      <c r="B2" s="192"/>
      <c r="C2" s="19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4">
      <c r="A3" s="192" t="s">
        <v>2</v>
      </c>
      <c r="B3" s="192"/>
      <c r="C3" s="19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3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ht="13" x14ac:dyDescent="0.3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132</v>
      </c>
      <c r="K5" s="13" t="s">
        <v>7</v>
      </c>
      <c r="L5" s="13" t="s">
        <v>8</v>
      </c>
      <c r="M5" s="30" t="s">
        <v>9</v>
      </c>
    </row>
    <row r="6" spans="1:13" ht="13" x14ac:dyDescent="0.3">
      <c r="A6" s="47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30"/>
    </row>
    <row r="7" spans="1:13" ht="13" x14ac:dyDescent="0.3">
      <c r="A7" s="47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30"/>
    </row>
    <row r="8" spans="1:13" ht="13" x14ac:dyDescent="0.3">
      <c r="A8" s="47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30"/>
    </row>
    <row r="9" spans="1:13" ht="13" x14ac:dyDescent="0.3">
      <c r="A9" s="47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30"/>
    </row>
    <row r="10" spans="1:13" ht="13" x14ac:dyDescent="0.3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</row>
    <row r="11" spans="1:13" ht="13" x14ac:dyDescent="0.3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</row>
    <row r="12" spans="1:13" ht="13" x14ac:dyDescent="0.3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</row>
    <row r="13" spans="1:13" ht="13" x14ac:dyDescent="0.3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</row>
    <row r="14" spans="1:13" ht="13" x14ac:dyDescent="0.3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</row>
    <row r="15" spans="1:13" ht="13" x14ac:dyDescent="0.3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</row>
    <row r="16" spans="1:13" ht="13" x14ac:dyDescent="0.3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</row>
    <row r="17" spans="1:13" ht="13" x14ac:dyDescent="0.3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</row>
    <row r="18" spans="1:13" ht="13" x14ac:dyDescent="0.3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</row>
    <row r="19" spans="1:13" ht="13" x14ac:dyDescent="0.3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</row>
    <row r="20" spans="1:13" ht="13" x14ac:dyDescent="0.3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</row>
    <row r="21" spans="1:13" ht="13" x14ac:dyDescent="0.3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ht="13" x14ac:dyDescent="0.3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</row>
    <row r="23" spans="1:13" ht="13" x14ac:dyDescent="0.3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</row>
    <row r="24" spans="1:13" ht="13" x14ac:dyDescent="0.3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</row>
    <row r="25" spans="1:13" ht="13" x14ac:dyDescent="0.3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</row>
    <row r="26" spans="1:13" ht="13" x14ac:dyDescent="0.3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</row>
    <row r="27" spans="1:13" ht="13" x14ac:dyDescent="0.3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</row>
    <row r="28" spans="1:13" ht="13" x14ac:dyDescent="0.3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</row>
    <row r="29" spans="1:13" ht="13" x14ac:dyDescent="0.3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</row>
    <row r="30" spans="1:13" ht="13" x14ac:dyDescent="0.3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</row>
    <row r="31" spans="1:13" ht="13" x14ac:dyDescent="0.3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</row>
    <row r="32" spans="1:13" ht="13" x14ac:dyDescent="0.3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</row>
    <row r="33" spans="1:13" ht="13" x14ac:dyDescent="0.3">
      <c r="A33" s="19"/>
      <c r="B33" s="19"/>
      <c r="C33" s="19"/>
      <c r="D33" s="68"/>
      <c r="E33" s="19"/>
      <c r="F33" s="19"/>
      <c r="G33" s="19"/>
      <c r="H33" s="19"/>
      <c r="I33" s="19"/>
      <c r="J33" s="19"/>
      <c r="K33" s="19"/>
      <c r="L33" s="19"/>
      <c r="M33" s="30"/>
    </row>
    <row r="34" spans="1:13" ht="13" x14ac:dyDescent="0.3">
      <c r="A34" s="19"/>
      <c r="B34" s="19"/>
      <c r="C34" s="19"/>
      <c r="D34" s="68"/>
      <c r="E34" s="19"/>
      <c r="F34" s="19"/>
      <c r="G34" s="19"/>
      <c r="H34" s="19"/>
      <c r="I34" s="19"/>
      <c r="J34" s="19"/>
      <c r="K34" s="19"/>
      <c r="L34" s="19"/>
      <c r="M34" s="30"/>
    </row>
    <row r="35" spans="1:13" ht="13" x14ac:dyDescent="0.3">
      <c r="A35" s="19"/>
      <c r="B35" s="19"/>
      <c r="C35" s="19"/>
      <c r="D35" s="68"/>
      <c r="E35" s="19"/>
      <c r="F35" s="19"/>
      <c r="G35" s="19"/>
      <c r="H35" s="19"/>
      <c r="I35" s="19"/>
      <c r="J35" s="19"/>
      <c r="K35" s="19"/>
      <c r="L35" s="19"/>
      <c r="M35" s="30"/>
    </row>
    <row r="36" spans="1:13" ht="13" x14ac:dyDescent="0.3">
      <c r="A36" s="19"/>
      <c r="B36" s="19"/>
      <c r="C36" s="19"/>
      <c r="D36" s="68"/>
      <c r="E36" s="19"/>
      <c r="F36" s="19"/>
      <c r="G36" s="19"/>
      <c r="H36" s="19"/>
      <c r="I36" s="19"/>
      <c r="J36" s="19"/>
      <c r="K36" s="19"/>
      <c r="L36" s="19"/>
      <c r="M36" s="30"/>
    </row>
    <row r="37" spans="1:13" ht="13" x14ac:dyDescent="0.3">
      <c r="A37" s="19"/>
      <c r="B37" s="19"/>
      <c r="C37" s="19"/>
      <c r="D37" s="68"/>
      <c r="E37" s="19"/>
      <c r="F37" s="19"/>
      <c r="G37" s="19"/>
      <c r="H37" s="19"/>
      <c r="I37" s="19"/>
      <c r="J37" s="19"/>
      <c r="K37" s="19"/>
      <c r="L37" s="19"/>
      <c r="M37" s="30"/>
    </row>
    <row r="38" spans="1:13" ht="13" x14ac:dyDescent="0.3">
      <c r="A38" s="19"/>
      <c r="B38" s="19"/>
      <c r="C38" s="19"/>
      <c r="D38" s="68"/>
      <c r="E38" s="19"/>
      <c r="F38" s="19"/>
      <c r="G38" s="19"/>
      <c r="H38" s="19"/>
      <c r="I38" s="19"/>
      <c r="J38" s="19"/>
      <c r="K38" s="19"/>
      <c r="L38" s="19"/>
      <c r="M38" s="30"/>
    </row>
    <row r="39" spans="1:13" ht="13" x14ac:dyDescent="0.3">
      <c r="A39" s="19"/>
      <c r="B39" s="19"/>
      <c r="C39" s="19"/>
      <c r="D39" s="68"/>
      <c r="E39" s="19"/>
      <c r="F39" s="19"/>
      <c r="G39" s="19"/>
      <c r="H39" s="19"/>
      <c r="I39" s="19"/>
      <c r="J39" s="19"/>
      <c r="K39" s="19"/>
      <c r="L39" s="19"/>
      <c r="M39" s="30"/>
    </row>
    <row r="40" spans="1:13" ht="13" x14ac:dyDescent="0.3">
      <c r="A40" s="19"/>
      <c r="B40" s="19"/>
      <c r="C40" s="19"/>
      <c r="D40" s="68"/>
      <c r="E40" s="19"/>
      <c r="F40" s="19"/>
      <c r="G40" s="19"/>
      <c r="H40" s="19"/>
      <c r="I40" s="19"/>
      <c r="J40" s="19"/>
      <c r="K40" s="19"/>
      <c r="L40" s="19"/>
      <c r="M40" s="30"/>
    </row>
    <row r="41" spans="1:13" ht="13" x14ac:dyDescent="0.3">
      <c r="A41" s="19"/>
      <c r="B41" s="19"/>
      <c r="C41" s="19"/>
      <c r="D41" s="68"/>
      <c r="E41" s="19"/>
      <c r="F41" s="19"/>
      <c r="G41" s="19"/>
      <c r="H41" s="19"/>
      <c r="I41" s="19"/>
      <c r="J41" s="19"/>
      <c r="K41" s="19"/>
      <c r="L41" s="19"/>
      <c r="M41" s="30"/>
    </row>
    <row r="42" spans="1:13" ht="13" x14ac:dyDescent="0.3">
      <c r="A42" s="19"/>
      <c r="B42" s="19"/>
      <c r="C42" s="19"/>
      <c r="D42" s="68"/>
      <c r="E42" s="19"/>
      <c r="F42" s="19"/>
      <c r="G42" s="19"/>
      <c r="H42" s="19"/>
      <c r="I42" s="19"/>
      <c r="J42" s="19"/>
      <c r="K42" s="19"/>
      <c r="L42" s="19"/>
      <c r="M42" s="30"/>
    </row>
    <row r="43" spans="1:13" ht="13" x14ac:dyDescent="0.3">
      <c r="A43" s="19"/>
      <c r="B43" s="19"/>
      <c r="C43" s="19"/>
      <c r="D43" s="68"/>
      <c r="E43" s="19"/>
      <c r="F43" s="19"/>
      <c r="G43" s="19"/>
      <c r="H43" s="19"/>
      <c r="I43" s="19"/>
      <c r="J43" s="19"/>
      <c r="K43" s="19"/>
      <c r="L43" s="19"/>
      <c r="M43" s="30"/>
    </row>
    <row r="44" spans="1:13" ht="13" x14ac:dyDescent="0.3">
      <c r="A44" s="19"/>
      <c r="B44" s="19"/>
      <c r="C44" s="19"/>
      <c r="D44" s="68"/>
      <c r="E44" s="19"/>
      <c r="F44" s="19"/>
      <c r="G44" s="19"/>
      <c r="H44" s="19"/>
      <c r="I44" s="19"/>
      <c r="J44" s="19"/>
      <c r="K44" s="19"/>
      <c r="L44" s="19"/>
      <c r="M44" s="30"/>
    </row>
    <row r="45" spans="1:13" ht="13" x14ac:dyDescent="0.3">
      <c r="A45" s="19"/>
      <c r="B45" s="19"/>
      <c r="C45" s="19"/>
      <c r="D45" s="68"/>
      <c r="E45" s="19"/>
      <c r="F45" s="19"/>
      <c r="G45" s="19"/>
      <c r="H45" s="19"/>
      <c r="I45" s="19"/>
      <c r="J45" s="19"/>
      <c r="K45" s="19"/>
      <c r="L45" s="19"/>
      <c r="M45" s="30"/>
    </row>
  </sheetData>
  <autoFilter ref="A5:M5" xr:uid="{00000000-0009-0000-0000-000011000000}"/>
  <mergeCells count="3">
    <mergeCell ref="A3:C3"/>
    <mergeCell ref="A1:C1"/>
    <mergeCell ref="A2:C2"/>
  </mergeCells>
  <dataValidations count="1">
    <dataValidation type="list" operator="equal" allowBlank="1" showErrorMessage="1" error="CATEGORIA NON CORRETTA!!!_x000a_VEDI MENU' A TENDINA" sqref="G32" xr:uid="{00000000-0002-0000-1100-000000000000}">
      <formula1>"EF,EM,RF,RM,CF,CM,AF,AM,JF,JM,SF,SM,AmAF,AmAM,AmBF,AmBM,VF,VM"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O192"/>
  <sheetViews>
    <sheetView topLeftCell="A34" zoomScale="120" zoomScaleNormal="120" workbookViewId="0">
      <selection activeCell="D2" sqref="D2"/>
    </sheetView>
  </sheetViews>
  <sheetFormatPr defaultColWidth="11.6328125" defaultRowHeight="12.5" x14ac:dyDescent="0.25"/>
  <cols>
    <col min="1" max="1" width="9.7265625" style="1" bestFit="1" customWidth="1"/>
    <col min="2" max="2" width="19" bestFit="1" customWidth="1"/>
    <col min="3" max="3" width="19.7265625" bestFit="1" customWidth="1"/>
    <col min="4" max="4" width="35.7265625" bestFit="1" customWidth="1"/>
    <col min="5" max="5" width="7.26953125" style="1" customWidth="1"/>
    <col min="6" max="6" width="8.36328125" style="1" customWidth="1"/>
    <col min="7" max="7" width="5.90625" style="1" customWidth="1"/>
    <col min="8" max="8" width="6.6328125" style="29" hidden="1" customWidth="1"/>
    <col min="9" max="9" width="5.90625" style="1" hidden="1" customWidth="1"/>
    <col min="10" max="10" width="8" style="1" customWidth="1"/>
    <col min="11" max="11" width="9.90625" style="1" customWidth="1"/>
    <col min="12" max="12" width="7" style="1" hidden="1" customWidth="1"/>
    <col min="13" max="13" width="11.6328125" style="1" customWidth="1"/>
  </cols>
  <sheetData>
    <row r="1" spans="1:15" ht="18" x14ac:dyDescent="0.4">
      <c r="A1" s="192" t="s">
        <v>0</v>
      </c>
      <c r="B1" s="192"/>
      <c r="C1" s="192"/>
      <c r="D1" s="46" t="s">
        <v>74</v>
      </c>
      <c r="E1" s="58"/>
      <c r="F1" s="58"/>
      <c r="G1" s="35"/>
      <c r="H1" s="58"/>
      <c r="I1" s="58"/>
      <c r="J1" s="58"/>
      <c r="K1" s="35"/>
      <c r="L1" s="35"/>
      <c r="M1" s="35"/>
    </row>
    <row r="2" spans="1:15" ht="18" x14ac:dyDescent="0.4">
      <c r="A2" s="192" t="s">
        <v>1</v>
      </c>
      <c r="B2" s="192"/>
      <c r="C2" s="192"/>
      <c r="D2" s="46" t="s">
        <v>200</v>
      </c>
      <c r="E2" s="58"/>
      <c r="F2" s="58"/>
      <c r="G2" s="35"/>
      <c r="H2" s="58"/>
      <c r="I2" s="58"/>
      <c r="J2" s="58"/>
      <c r="K2" s="35"/>
      <c r="L2" s="35"/>
      <c r="M2" s="35"/>
    </row>
    <row r="3" spans="1:15" ht="18" x14ac:dyDescent="0.4">
      <c r="A3" s="192" t="s">
        <v>2</v>
      </c>
      <c r="B3" s="192"/>
      <c r="C3" s="192"/>
      <c r="D3" s="84" t="s">
        <v>787</v>
      </c>
      <c r="E3" s="8"/>
      <c r="F3" s="35"/>
      <c r="G3" s="35"/>
      <c r="H3" s="35"/>
      <c r="I3" s="35"/>
      <c r="J3" s="35"/>
      <c r="K3" s="35"/>
      <c r="L3" s="35"/>
      <c r="M3" s="35"/>
    </row>
    <row r="4" spans="1:15" ht="20.149999999999999" customHeight="1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5" ht="12.75" customHeight="1" x14ac:dyDescent="0.3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 t="s">
        <v>78</v>
      </c>
      <c r="I5" s="13" t="s">
        <v>77</v>
      </c>
      <c r="J5" s="13" t="s">
        <v>132</v>
      </c>
      <c r="K5" s="13" t="s">
        <v>7</v>
      </c>
      <c r="L5" s="13" t="s">
        <v>8</v>
      </c>
      <c r="M5" s="30" t="s">
        <v>9</v>
      </c>
      <c r="O5" s="163"/>
    </row>
    <row r="6" spans="1:15" ht="13" x14ac:dyDescent="0.3">
      <c r="A6" s="45">
        <v>1</v>
      </c>
      <c r="B6" s="90" t="s">
        <v>182</v>
      </c>
      <c r="C6" s="90" t="s">
        <v>183</v>
      </c>
      <c r="D6" s="90" t="s">
        <v>194</v>
      </c>
      <c r="E6" s="101" t="s">
        <v>198</v>
      </c>
      <c r="F6" s="90">
        <v>3603934</v>
      </c>
      <c r="G6" s="30" t="s">
        <v>200</v>
      </c>
      <c r="H6" s="13"/>
      <c r="I6" s="13"/>
      <c r="J6" s="108">
        <v>15</v>
      </c>
      <c r="K6" s="162">
        <v>1.2006944444444443E-2</v>
      </c>
      <c r="L6" s="13"/>
      <c r="M6" s="30">
        <v>8</v>
      </c>
    </row>
    <row r="7" spans="1:15" ht="13" x14ac:dyDescent="0.3">
      <c r="A7" s="45">
        <v>2</v>
      </c>
      <c r="B7" s="90" t="s">
        <v>161</v>
      </c>
      <c r="C7" s="90" t="s">
        <v>162</v>
      </c>
      <c r="D7" s="90" t="s">
        <v>187</v>
      </c>
      <c r="E7" s="101" t="s">
        <v>195</v>
      </c>
      <c r="F7" s="90">
        <v>3105575</v>
      </c>
      <c r="G7" s="30" t="s">
        <v>200</v>
      </c>
      <c r="H7" s="13"/>
      <c r="I7" s="13"/>
      <c r="J7" s="108">
        <v>4</v>
      </c>
      <c r="K7" s="162">
        <v>1.2354166666666666E-2</v>
      </c>
      <c r="L7" s="13"/>
      <c r="M7" s="30">
        <v>6</v>
      </c>
    </row>
    <row r="8" spans="1:15" ht="13" x14ac:dyDescent="0.3">
      <c r="A8" s="45">
        <v>3</v>
      </c>
      <c r="B8" s="90" t="s">
        <v>163</v>
      </c>
      <c r="C8" s="90" t="s">
        <v>164</v>
      </c>
      <c r="D8" s="90" t="s">
        <v>188</v>
      </c>
      <c r="E8" s="101" t="s">
        <v>197</v>
      </c>
      <c r="F8" s="90">
        <v>3201155</v>
      </c>
      <c r="G8" s="30" t="s">
        <v>200</v>
      </c>
      <c r="H8" s="13"/>
      <c r="I8" s="13"/>
      <c r="J8" s="108">
        <v>5</v>
      </c>
      <c r="K8" s="162">
        <v>1.2939814814814814E-2</v>
      </c>
      <c r="L8" s="13"/>
      <c r="M8" s="30">
        <v>5</v>
      </c>
    </row>
    <row r="9" spans="1:15" ht="13" x14ac:dyDescent="0.3">
      <c r="A9" s="45">
        <v>4</v>
      </c>
      <c r="B9" s="90" t="s">
        <v>157</v>
      </c>
      <c r="C9" s="90" t="s">
        <v>158</v>
      </c>
      <c r="D9" s="90" t="s">
        <v>185</v>
      </c>
      <c r="E9" s="101" t="s">
        <v>196</v>
      </c>
      <c r="F9" s="90">
        <v>3507208</v>
      </c>
      <c r="G9" s="30" t="s">
        <v>200</v>
      </c>
      <c r="H9" s="13"/>
      <c r="I9" s="13"/>
      <c r="J9" s="108">
        <v>2</v>
      </c>
      <c r="K9" s="162">
        <v>1.3054398148148148E-2</v>
      </c>
      <c r="L9" s="13"/>
      <c r="M9" s="30">
        <v>4</v>
      </c>
    </row>
    <row r="10" spans="1:15" ht="13" x14ac:dyDescent="0.3">
      <c r="A10" s="45">
        <v>5</v>
      </c>
      <c r="B10" s="90" t="s">
        <v>171</v>
      </c>
      <c r="C10" s="90" t="s">
        <v>172</v>
      </c>
      <c r="D10" s="90" t="s">
        <v>191</v>
      </c>
      <c r="E10" s="101" t="s">
        <v>198</v>
      </c>
      <c r="F10" s="90">
        <v>3603252</v>
      </c>
      <c r="G10" s="30" t="s">
        <v>200</v>
      </c>
      <c r="H10" s="13"/>
      <c r="I10" s="13"/>
      <c r="J10" s="108">
        <v>9</v>
      </c>
      <c r="K10" s="162">
        <v>1.3444444444444445E-2</v>
      </c>
      <c r="L10" s="13"/>
      <c r="M10" s="30">
        <v>3</v>
      </c>
    </row>
    <row r="11" spans="1:15" ht="13" x14ac:dyDescent="0.3">
      <c r="A11" s="45">
        <v>6</v>
      </c>
      <c r="B11" s="90" t="s">
        <v>165</v>
      </c>
      <c r="C11" s="90" t="s">
        <v>166</v>
      </c>
      <c r="D11" s="90" t="s">
        <v>189</v>
      </c>
      <c r="E11" s="101" t="s">
        <v>196</v>
      </c>
      <c r="F11" s="90">
        <v>3503691</v>
      </c>
      <c r="G11" s="30" t="s">
        <v>200</v>
      </c>
      <c r="H11" s="13"/>
      <c r="I11" s="13"/>
      <c r="J11" s="108">
        <v>6</v>
      </c>
      <c r="K11" s="162">
        <v>1.3508101851851853E-2</v>
      </c>
      <c r="L11" s="13"/>
      <c r="M11" s="30">
        <v>2</v>
      </c>
    </row>
    <row r="12" spans="1:15" ht="13" x14ac:dyDescent="0.3">
      <c r="A12" s="45">
        <v>7</v>
      </c>
      <c r="B12" s="90" t="s">
        <v>180</v>
      </c>
      <c r="C12" s="90" t="s">
        <v>181</v>
      </c>
      <c r="D12" s="90" t="s">
        <v>194</v>
      </c>
      <c r="E12" s="101" t="s">
        <v>198</v>
      </c>
      <c r="F12" s="90">
        <v>3603991</v>
      </c>
      <c r="G12" s="30" t="s">
        <v>200</v>
      </c>
      <c r="H12" s="13"/>
      <c r="I12" s="13"/>
      <c r="J12" s="108">
        <v>14</v>
      </c>
      <c r="K12" s="162">
        <v>1.3548611111111114E-2</v>
      </c>
      <c r="L12" s="13"/>
      <c r="M12" s="30">
        <v>1</v>
      </c>
    </row>
    <row r="13" spans="1:15" ht="13" x14ac:dyDescent="0.3">
      <c r="A13" s="45">
        <v>8</v>
      </c>
      <c r="B13" s="90" t="s">
        <v>175</v>
      </c>
      <c r="C13" s="90" t="s">
        <v>176</v>
      </c>
      <c r="D13" s="90" t="s">
        <v>192</v>
      </c>
      <c r="E13" s="101" t="s">
        <v>195</v>
      </c>
      <c r="F13" s="90">
        <v>3106749</v>
      </c>
      <c r="G13" s="30" t="s">
        <v>200</v>
      </c>
      <c r="H13" s="13"/>
      <c r="I13" s="13"/>
      <c r="J13" s="108">
        <v>11</v>
      </c>
      <c r="K13" s="162">
        <v>1.424652777777778E-2</v>
      </c>
      <c r="L13" s="13"/>
      <c r="M13" s="30">
        <v>1</v>
      </c>
    </row>
    <row r="14" spans="1:15" ht="13" x14ac:dyDescent="0.3">
      <c r="A14" s="45">
        <v>9</v>
      </c>
      <c r="B14" s="90" t="s">
        <v>155</v>
      </c>
      <c r="C14" s="90" t="s">
        <v>156</v>
      </c>
      <c r="D14" s="90" t="s">
        <v>184</v>
      </c>
      <c r="E14" s="101" t="s">
        <v>195</v>
      </c>
      <c r="F14" s="90">
        <v>3107241</v>
      </c>
      <c r="G14" s="30" t="s">
        <v>200</v>
      </c>
      <c r="H14" s="13"/>
      <c r="I14" s="13"/>
      <c r="J14" s="108">
        <v>1</v>
      </c>
      <c r="K14" s="162">
        <v>1.5436342592592592E-2</v>
      </c>
      <c r="L14" s="13"/>
      <c r="M14" s="30">
        <v>1</v>
      </c>
    </row>
    <row r="15" spans="1:15" ht="13" x14ac:dyDescent="0.3">
      <c r="A15" s="45">
        <v>10</v>
      </c>
      <c r="B15" s="90" t="s">
        <v>179</v>
      </c>
      <c r="C15" s="90" t="s">
        <v>160</v>
      </c>
      <c r="D15" s="90" t="s">
        <v>193</v>
      </c>
      <c r="E15" s="101" t="s">
        <v>197</v>
      </c>
      <c r="F15" s="90">
        <v>3201008</v>
      </c>
      <c r="G15" s="30" t="s">
        <v>200</v>
      </c>
      <c r="H15" s="13"/>
      <c r="I15" s="13"/>
      <c r="J15" s="108">
        <v>13</v>
      </c>
      <c r="K15" s="162">
        <v>1.6010416666666666E-2</v>
      </c>
      <c r="L15" s="13"/>
      <c r="M15" s="30">
        <v>1</v>
      </c>
    </row>
    <row r="16" spans="1:15" ht="13" x14ac:dyDescent="0.3">
      <c r="A16" s="45">
        <v>11</v>
      </c>
      <c r="B16" s="90" t="s">
        <v>169</v>
      </c>
      <c r="C16" s="90" t="s">
        <v>170</v>
      </c>
      <c r="D16" s="90" t="s">
        <v>190</v>
      </c>
      <c r="E16" s="101" t="s">
        <v>198</v>
      </c>
      <c r="F16" s="90">
        <v>3602740</v>
      </c>
      <c r="G16" s="30" t="s">
        <v>200</v>
      </c>
      <c r="H16" s="13"/>
      <c r="I16" s="13"/>
      <c r="J16" s="108">
        <v>8</v>
      </c>
      <c r="K16" s="162">
        <v>1.609027777777778E-2</v>
      </c>
      <c r="L16" s="13"/>
      <c r="M16" s="30">
        <v>1</v>
      </c>
    </row>
    <row r="17" spans="1:13" ht="13" x14ac:dyDescent="0.3">
      <c r="A17" s="45">
        <v>12</v>
      </c>
      <c r="B17" s="90" t="s">
        <v>177</v>
      </c>
      <c r="C17" s="90" t="s">
        <v>178</v>
      </c>
      <c r="D17" s="90" t="s">
        <v>193</v>
      </c>
      <c r="E17" s="101" t="s">
        <v>197</v>
      </c>
      <c r="F17" s="90">
        <v>3201011</v>
      </c>
      <c r="G17" s="30" t="s">
        <v>200</v>
      </c>
      <c r="H17" s="13"/>
      <c r="I17" s="13"/>
      <c r="J17" s="108">
        <v>12</v>
      </c>
      <c r="K17" s="162">
        <v>1.8104166666666668E-2</v>
      </c>
      <c r="L17" s="13"/>
      <c r="M17" s="30">
        <v>1</v>
      </c>
    </row>
    <row r="18" spans="1:13" ht="13" x14ac:dyDescent="0.3">
      <c r="A18" s="45" t="s">
        <v>786</v>
      </c>
      <c r="B18" s="90" t="s">
        <v>159</v>
      </c>
      <c r="C18" s="90" t="s">
        <v>160</v>
      </c>
      <c r="D18" s="90" t="s">
        <v>186</v>
      </c>
      <c r="E18" s="101" t="s">
        <v>195</v>
      </c>
      <c r="F18" s="90">
        <v>3113114</v>
      </c>
      <c r="G18" s="30" t="s">
        <v>200</v>
      </c>
      <c r="H18" s="13"/>
      <c r="I18" s="13"/>
      <c r="J18" s="108">
        <v>3</v>
      </c>
      <c r="K18" s="13"/>
      <c r="L18" s="13"/>
      <c r="M18" s="30"/>
    </row>
    <row r="19" spans="1:13" s="8" customFormat="1" ht="13" x14ac:dyDescent="0.3">
      <c r="A19" s="45" t="s">
        <v>786</v>
      </c>
      <c r="B19" s="90" t="s">
        <v>167</v>
      </c>
      <c r="C19" s="90" t="s">
        <v>168</v>
      </c>
      <c r="D19" s="90" t="s">
        <v>190</v>
      </c>
      <c r="E19" s="101" t="s">
        <v>198</v>
      </c>
      <c r="F19" s="90">
        <v>3602252</v>
      </c>
      <c r="G19" s="30" t="s">
        <v>200</v>
      </c>
      <c r="H19" s="13"/>
      <c r="I19" s="13"/>
      <c r="J19" s="108">
        <v>7</v>
      </c>
      <c r="K19" s="13"/>
      <c r="L19" s="13"/>
      <c r="M19" s="30"/>
    </row>
    <row r="20" spans="1:13" s="8" customFormat="1" ht="13" x14ac:dyDescent="0.3">
      <c r="A20" s="45" t="s">
        <v>786</v>
      </c>
      <c r="B20" s="90" t="s">
        <v>173</v>
      </c>
      <c r="C20" s="90" t="s">
        <v>174</v>
      </c>
      <c r="D20" s="90" t="s">
        <v>188</v>
      </c>
      <c r="E20" s="101" t="s">
        <v>197</v>
      </c>
      <c r="F20" s="90">
        <v>3201467</v>
      </c>
      <c r="G20" s="30" t="s">
        <v>200</v>
      </c>
      <c r="H20" s="13"/>
      <c r="I20" s="13"/>
      <c r="J20" s="108">
        <v>10</v>
      </c>
      <c r="K20" s="13"/>
      <c r="L20" s="13"/>
      <c r="M20" s="30"/>
    </row>
    <row r="21" spans="1:13" s="8" customFormat="1" ht="13" x14ac:dyDescent="0.3">
      <c r="A21" s="35"/>
      <c r="J21" s="35"/>
      <c r="K21" s="130"/>
      <c r="L21" s="130"/>
      <c r="M21" s="125"/>
    </row>
    <row r="22" spans="1:13" s="8" customFormat="1" ht="18" x14ac:dyDescent="0.4">
      <c r="A22" s="192" t="s">
        <v>0</v>
      </c>
      <c r="B22" s="192"/>
      <c r="C22" s="192"/>
      <c r="D22" s="46" t="s">
        <v>74</v>
      </c>
      <c r="E22" s="58"/>
      <c r="F22" s="58"/>
      <c r="G22" s="35"/>
      <c r="H22" s="58"/>
      <c r="I22" s="58"/>
      <c r="J22" s="58"/>
      <c r="K22" s="35"/>
      <c r="L22" s="35"/>
      <c r="M22" s="35"/>
    </row>
    <row r="23" spans="1:13" s="8" customFormat="1" ht="18" x14ac:dyDescent="0.4">
      <c r="A23" s="192" t="s">
        <v>1</v>
      </c>
      <c r="B23" s="192"/>
      <c r="C23" s="192"/>
      <c r="D23" s="46" t="s">
        <v>214</v>
      </c>
      <c r="E23" s="58"/>
      <c r="F23" s="58"/>
      <c r="G23" s="35"/>
      <c r="H23" s="58"/>
      <c r="I23" s="58"/>
      <c r="J23" s="58"/>
      <c r="K23" s="35"/>
      <c r="L23" s="35"/>
      <c r="M23" s="35"/>
    </row>
    <row r="24" spans="1:13" s="8" customFormat="1" ht="18" x14ac:dyDescent="0.4">
      <c r="A24" s="192" t="s">
        <v>2</v>
      </c>
      <c r="B24" s="192"/>
      <c r="C24" s="192"/>
      <c r="D24" s="19"/>
      <c r="F24" s="35"/>
      <c r="G24" s="35"/>
      <c r="H24" s="35"/>
      <c r="I24" s="35"/>
      <c r="J24" s="35"/>
      <c r="K24" s="35"/>
      <c r="L24" s="35"/>
      <c r="M24" s="35"/>
    </row>
    <row r="25" spans="1:13" s="8" customFormat="1" ht="13" x14ac:dyDescent="0.3">
      <c r="A25" s="59"/>
      <c r="B25" s="60"/>
      <c r="C25" s="60"/>
      <c r="D25" s="60"/>
      <c r="E25" s="60"/>
      <c r="F25" s="60"/>
      <c r="G25" s="60"/>
      <c r="H25" s="59"/>
      <c r="I25" s="59"/>
      <c r="J25" s="59"/>
      <c r="K25" s="59"/>
      <c r="L25" s="59"/>
      <c r="M25" s="60"/>
    </row>
    <row r="26" spans="1:13" s="8" customFormat="1" ht="13" x14ac:dyDescent="0.3">
      <c r="A26" s="13" t="s">
        <v>126</v>
      </c>
      <c r="B26" s="30" t="s">
        <v>4</v>
      </c>
      <c r="C26" s="30" t="s">
        <v>3</v>
      </c>
      <c r="D26" s="30" t="s">
        <v>5</v>
      </c>
      <c r="E26" s="30" t="s">
        <v>121</v>
      </c>
      <c r="F26" s="30" t="s">
        <v>199</v>
      </c>
      <c r="G26" s="30" t="s">
        <v>79</v>
      </c>
      <c r="H26" s="13" t="s">
        <v>78</v>
      </c>
      <c r="I26" s="13" t="s">
        <v>77</v>
      </c>
      <c r="J26" s="13" t="s">
        <v>132</v>
      </c>
      <c r="K26" s="13" t="s">
        <v>7</v>
      </c>
      <c r="L26" s="13" t="s">
        <v>8</v>
      </c>
      <c r="M26" s="30" t="s">
        <v>9</v>
      </c>
    </row>
    <row r="27" spans="1:13" s="8" customFormat="1" ht="13" x14ac:dyDescent="0.3">
      <c r="A27" s="45">
        <v>1</v>
      </c>
      <c r="B27" s="90" t="s">
        <v>207</v>
      </c>
      <c r="C27" s="90" t="s">
        <v>208</v>
      </c>
      <c r="D27" s="90" t="s">
        <v>185</v>
      </c>
      <c r="E27" s="101" t="s">
        <v>196</v>
      </c>
      <c r="F27" s="90">
        <v>3507546</v>
      </c>
      <c r="G27" s="30" t="s">
        <v>214</v>
      </c>
      <c r="H27" s="13"/>
      <c r="I27" s="13"/>
      <c r="J27" s="108">
        <v>19</v>
      </c>
      <c r="K27" s="162">
        <v>1.3271990740740742E-2</v>
      </c>
      <c r="L27" s="13"/>
      <c r="M27" s="30">
        <v>8</v>
      </c>
    </row>
    <row r="28" spans="1:13" s="8" customFormat="1" ht="13" x14ac:dyDescent="0.3">
      <c r="A28" s="45">
        <v>2</v>
      </c>
      <c r="B28" s="90" t="s">
        <v>203</v>
      </c>
      <c r="C28" s="90" t="s">
        <v>204</v>
      </c>
      <c r="D28" s="90" t="s">
        <v>185</v>
      </c>
      <c r="E28" s="101" t="s">
        <v>196</v>
      </c>
      <c r="F28" s="90">
        <v>3507545</v>
      </c>
      <c r="G28" s="30" t="s">
        <v>214</v>
      </c>
      <c r="H28" s="13"/>
      <c r="I28" s="13"/>
      <c r="J28" s="108">
        <v>17</v>
      </c>
      <c r="K28" s="162">
        <v>1.3502314814814816E-2</v>
      </c>
      <c r="L28" s="13"/>
      <c r="M28" s="30">
        <v>6</v>
      </c>
    </row>
    <row r="29" spans="1:13" s="8" customFormat="1" ht="13" x14ac:dyDescent="0.3">
      <c r="A29" s="45">
        <v>3</v>
      </c>
      <c r="B29" s="90" t="s">
        <v>211</v>
      </c>
      <c r="C29" s="90" t="s">
        <v>212</v>
      </c>
      <c r="D29" s="90" t="s">
        <v>193</v>
      </c>
      <c r="E29" s="101" t="s">
        <v>197</v>
      </c>
      <c r="F29" s="90">
        <v>3201009</v>
      </c>
      <c r="G29" s="30" t="s">
        <v>214</v>
      </c>
      <c r="H29" s="13"/>
      <c r="I29" s="13"/>
      <c r="J29" s="108">
        <v>21</v>
      </c>
      <c r="K29" s="162">
        <v>1.5672453703703706E-2</v>
      </c>
      <c r="L29" s="13"/>
      <c r="M29" s="30">
        <v>2</v>
      </c>
    </row>
    <row r="30" spans="1:13" s="8" customFormat="1" ht="13" x14ac:dyDescent="0.3">
      <c r="A30" s="45">
        <v>4</v>
      </c>
      <c r="B30" s="90" t="s">
        <v>201</v>
      </c>
      <c r="C30" s="90" t="s">
        <v>202</v>
      </c>
      <c r="D30" s="90" t="s">
        <v>213</v>
      </c>
      <c r="E30" s="101" t="s">
        <v>198</v>
      </c>
      <c r="F30" s="90">
        <v>3602259</v>
      </c>
      <c r="G30" s="30" t="s">
        <v>214</v>
      </c>
      <c r="H30" s="13"/>
      <c r="I30" s="13"/>
      <c r="J30" s="108">
        <v>16</v>
      </c>
      <c r="K30" s="162">
        <v>1.5744212962962963E-2</v>
      </c>
      <c r="L30" s="13"/>
      <c r="M30" s="30">
        <v>5</v>
      </c>
    </row>
    <row r="31" spans="1:13" s="8" customFormat="1" ht="13" x14ac:dyDescent="0.3">
      <c r="A31" s="45">
        <v>5</v>
      </c>
      <c r="B31" s="90" t="s">
        <v>205</v>
      </c>
      <c r="C31" s="90" t="s">
        <v>206</v>
      </c>
      <c r="D31" s="90" t="s">
        <v>189</v>
      </c>
      <c r="E31" s="101" t="s">
        <v>196</v>
      </c>
      <c r="F31" s="90">
        <v>3507401</v>
      </c>
      <c r="G31" s="30" t="s">
        <v>214</v>
      </c>
      <c r="H31" s="13"/>
      <c r="I31" s="13"/>
      <c r="J31" s="108">
        <v>18</v>
      </c>
      <c r="K31" s="162">
        <v>1.5938657407407408E-2</v>
      </c>
      <c r="L31" s="13"/>
      <c r="M31" s="30">
        <v>4</v>
      </c>
    </row>
    <row r="32" spans="1:13" s="8" customFormat="1" ht="13" x14ac:dyDescent="0.3">
      <c r="A32" s="45">
        <v>6</v>
      </c>
      <c r="B32" s="90" t="s">
        <v>209</v>
      </c>
      <c r="C32" s="90" t="s">
        <v>210</v>
      </c>
      <c r="D32" s="90" t="s">
        <v>184</v>
      </c>
      <c r="E32" s="101" t="s">
        <v>195</v>
      </c>
      <c r="F32" s="90">
        <v>3107146</v>
      </c>
      <c r="G32" s="30" t="s">
        <v>214</v>
      </c>
      <c r="H32" s="13"/>
      <c r="I32" s="13"/>
      <c r="J32" s="108">
        <v>20</v>
      </c>
      <c r="K32" s="162">
        <v>1.6394675925925927E-2</v>
      </c>
      <c r="L32" s="13"/>
      <c r="M32" s="30">
        <v>3</v>
      </c>
    </row>
    <row r="33" spans="1:13" s="8" customFormat="1" ht="13" x14ac:dyDescent="0.3">
      <c r="A33" s="35"/>
      <c r="J33" s="124"/>
      <c r="K33" s="130"/>
      <c r="L33" s="130"/>
      <c r="M33" s="125"/>
    </row>
    <row r="34" spans="1:13" s="8" customFormat="1" ht="18" x14ac:dyDescent="0.4">
      <c r="A34" s="192" t="s">
        <v>0</v>
      </c>
      <c r="B34" s="192"/>
      <c r="C34" s="192"/>
      <c r="D34" s="46" t="s">
        <v>74</v>
      </c>
      <c r="E34" s="58"/>
      <c r="F34" s="58"/>
      <c r="G34" s="35"/>
      <c r="H34" s="58"/>
      <c r="I34" s="58"/>
      <c r="J34" s="58"/>
      <c r="K34" s="35"/>
      <c r="L34" s="35"/>
      <c r="M34" s="35"/>
    </row>
    <row r="35" spans="1:13" s="8" customFormat="1" ht="18" x14ac:dyDescent="0.4">
      <c r="A35" s="192" t="s">
        <v>1</v>
      </c>
      <c r="B35" s="192"/>
      <c r="C35" s="192"/>
      <c r="D35" s="46" t="s">
        <v>224</v>
      </c>
      <c r="E35" s="58"/>
      <c r="F35" s="58"/>
      <c r="G35" s="35"/>
      <c r="H35" s="58"/>
      <c r="I35" s="58"/>
      <c r="J35" s="58"/>
      <c r="K35" s="35"/>
      <c r="L35" s="35"/>
      <c r="M35" s="35"/>
    </row>
    <row r="36" spans="1:13" s="8" customFormat="1" ht="18" x14ac:dyDescent="0.4">
      <c r="A36" s="192" t="s">
        <v>2</v>
      </c>
      <c r="B36" s="192"/>
      <c r="C36" s="192"/>
      <c r="D36" s="84" t="s">
        <v>788</v>
      </c>
      <c r="F36" s="35"/>
      <c r="G36" s="35"/>
      <c r="H36" s="35"/>
      <c r="I36" s="35"/>
      <c r="J36" s="35"/>
      <c r="K36" s="35"/>
      <c r="L36" s="35"/>
      <c r="M36" s="35"/>
    </row>
    <row r="37" spans="1:13" s="8" customFormat="1" ht="13" x14ac:dyDescent="0.3">
      <c r="A37" s="59"/>
      <c r="B37" s="60"/>
      <c r="C37" s="60"/>
      <c r="D37" s="60"/>
      <c r="E37" s="60"/>
      <c r="F37" s="60"/>
      <c r="G37" s="60"/>
      <c r="H37" s="59"/>
      <c r="I37" s="59"/>
      <c r="J37" s="59"/>
      <c r="K37" s="59"/>
      <c r="L37" s="59"/>
      <c r="M37" s="60"/>
    </row>
    <row r="38" spans="1:13" s="8" customFormat="1" ht="13" x14ac:dyDescent="0.3">
      <c r="A38" s="13" t="s">
        <v>126</v>
      </c>
      <c r="B38" s="30" t="s">
        <v>4</v>
      </c>
      <c r="C38" s="30" t="s">
        <v>3</v>
      </c>
      <c r="D38" s="30" t="s">
        <v>5</v>
      </c>
      <c r="E38" s="30" t="s">
        <v>121</v>
      </c>
      <c r="F38" s="30" t="s">
        <v>199</v>
      </c>
      <c r="G38" s="30" t="s">
        <v>79</v>
      </c>
      <c r="H38" s="13" t="s">
        <v>78</v>
      </c>
      <c r="I38" s="13" t="s">
        <v>77</v>
      </c>
      <c r="J38" s="13" t="s">
        <v>132</v>
      </c>
      <c r="K38" s="13" t="s">
        <v>7</v>
      </c>
      <c r="L38" s="13" t="s">
        <v>8</v>
      </c>
      <c r="M38" s="30" t="s">
        <v>9</v>
      </c>
    </row>
    <row r="39" spans="1:13" s="8" customFormat="1" ht="13" x14ac:dyDescent="0.3">
      <c r="A39" s="47">
        <v>1</v>
      </c>
      <c r="B39" s="102" t="s">
        <v>220</v>
      </c>
      <c r="C39" s="102" t="s">
        <v>221</v>
      </c>
      <c r="D39" s="90" t="s">
        <v>193</v>
      </c>
      <c r="E39" s="101" t="s">
        <v>197</v>
      </c>
      <c r="F39" s="90">
        <v>3202130</v>
      </c>
      <c r="G39" s="30" t="s">
        <v>224</v>
      </c>
      <c r="H39" s="13"/>
      <c r="I39" s="13"/>
      <c r="J39" s="108">
        <v>25</v>
      </c>
      <c r="K39" s="162">
        <v>1.3914351851851851E-2</v>
      </c>
      <c r="L39" s="13"/>
      <c r="M39" s="30">
        <v>8</v>
      </c>
    </row>
    <row r="40" spans="1:13" s="8" customFormat="1" ht="13" x14ac:dyDescent="0.3">
      <c r="A40" s="47">
        <v>2</v>
      </c>
      <c r="B40" s="102" t="s">
        <v>222</v>
      </c>
      <c r="C40" s="102" t="s">
        <v>178</v>
      </c>
      <c r="D40" s="90" t="s">
        <v>223</v>
      </c>
      <c r="E40" s="101" t="s">
        <v>197</v>
      </c>
      <c r="F40" s="90">
        <v>3204288</v>
      </c>
      <c r="G40" s="30" t="s">
        <v>224</v>
      </c>
      <c r="H40" s="13"/>
      <c r="I40" s="13"/>
      <c r="J40" s="108">
        <v>26</v>
      </c>
      <c r="K40" s="162">
        <v>1.3945601851851853E-2</v>
      </c>
      <c r="L40" s="13"/>
      <c r="M40" s="30">
        <v>6</v>
      </c>
    </row>
    <row r="41" spans="1:13" s="8" customFormat="1" ht="13" x14ac:dyDescent="0.3">
      <c r="A41" s="47">
        <v>3</v>
      </c>
      <c r="B41" s="102" t="s">
        <v>217</v>
      </c>
      <c r="C41" s="102" t="s">
        <v>166</v>
      </c>
      <c r="D41" s="90" t="s">
        <v>189</v>
      </c>
      <c r="E41" s="101" t="s">
        <v>196</v>
      </c>
      <c r="F41" s="90">
        <v>3503693</v>
      </c>
      <c r="G41" s="30" t="s">
        <v>224</v>
      </c>
      <c r="H41" s="13"/>
      <c r="I41" s="13"/>
      <c r="J41" s="108">
        <v>23</v>
      </c>
      <c r="K41" s="162">
        <v>1.5006944444444443E-2</v>
      </c>
      <c r="L41" s="13"/>
      <c r="M41" s="30">
        <v>5</v>
      </c>
    </row>
    <row r="42" spans="1:13" s="8" customFormat="1" ht="13" x14ac:dyDescent="0.3">
      <c r="A42" s="47">
        <v>4</v>
      </c>
      <c r="B42" s="102" t="s">
        <v>215</v>
      </c>
      <c r="C42" s="102" t="s">
        <v>216</v>
      </c>
      <c r="D42" s="90" t="s">
        <v>190</v>
      </c>
      <c r="E42" s="101" t="s">
        <v>198</v>
      </c>
      <c r="F42" s="90">
        <v>3602437</v>
      </c>
      <c r="G42" s="30" t="s">
        <v>224</v>
      </c>
      <c r="H42" s="13"/>
      <c r="I42" s="13"/>
      <c r="J42" s="108">
        <v>22</v>
      </c>
      <c r="K42" s="162">
        <v>1.5565972222222222E-2</v>
      </c>
      <c r="L42" s="13"/>
      <c r="M42" s="30">
        <v>4</v>
      </c>
    </row>
    <row r="43" spans="1:13" s="8" customFormat="1" ht="13" x14ac:dyDescent="0.3">
      <c r="A43" s="47">
        <v>5</v>
      </c>
      <c r="B43" s="102" t="s">
        <v>218</v>
      </c>
      <c r="C43" s="102" t="s">
        <v>219</v>
      </c>
      <c r="D43" s="90" t="s">
        <v>189</v>
      </c>
      <c r="E43" s="101" t="s">
        <v>196</v>
      </c>
      <c r="F43" s="90">
        <v>3502989</v>
      </c>
      <c r="G43" s="30" t="s">
        <v>224</v>
      </c>
      <c r="H43" s="13"/>
      <c r="I43" s="13"/>
      <c r="J43" s="108">
        <v>24</v>
      </c>
      <c r="K43" s="162">
        <v>1.675462962962963E-2</v>
      </c>
      <c r="L43" s="13"/>
      <c r="M43" s="30">
        <v>3</v>
      </c>
    </row>
    <row r="44" spans="1:13" s="8" customFormat="1" ht="13" x14ac:dyDescent="0.3">
      <c r="A44" s="35"/>
      <c r="J44" s="124"/>
      <c r="K44" s="130"/>
      <c r="L44" s="130"/>
      <c r="M44" s="125"/>
    </row>
    <row r="45" spans="1:13" s="8" customFormat="1" ht="18" x14ac:dyDescent="0.4">
      <c r="A45" s="192" t="s">
        <v>0</v>
      </c>
      <c r="B45" s="192"/>
      <c r="C45" s="192"/>
      <c r="D45" s="46" t="s">
        <v>74</v>
      </c>
      <c r="E45" s="58"/>
      <c r="F45" s="58"/>
      <c r="G45" s="35"/>
      <c r="H45" s="58"/>
      <c r="I45" s="58"/>
      <c r="J45" s="58"/>
      <c r="K45" s="35"/>
      <c r="L45" s="35"/>
      <c r="M45" s="35"/>
    </row>
    <row r="46" spans="1:13" s="8" customFormat="1" ht="18" x14ac:dyDescent="0.4">
      <c r="A46" s="192" t="s">
        <v>1</v>
      </c>
      <c r="B46" s="192"/>
      <c r="C46" s="192"/>
      <c r="D46" s="46" t="s">
        <v>232</v>
      </c>
      <c r="E46" s="58"/>
      <c r="F46" s="58"/>
      <c r="G46" s="35"/>
      <c r="H46" s="58"/>
      <c r="I46" s="58"/>
      <c r="J46" s="58"/>
      <c r="K46" s="35"/>
      <c r="L46" s="35"/>
      <c r="M46" s="35"/>
    </row>
    <row r="47" spans="1:13" s="8" customFormat="1" ht="18" x14ac:dyDescent="0.4">
      <c r="A47" s="192" t="s">
        <v>2</v>
      </c>
      <c r="B47" s="192"/>
      <c r="C47" s="192"/>
      <c r="D47" s="19"/>
      <c r="F47" s="35"/>
      <c r="G47" s="35"/>
      <c r="H47" s="35"/>
      <c r="I47" s="35"/>
      <c r="J47" s="35"/>
      <c r="K47" s="35"/>
      <c r="L47" s="35"/>
      <c r="M47" s="35"/>
    </row>
    <row r="48" spans="1:13" s="8" customFormat="1" ht="13" x14ac:dyDescent="0.3">
      <c r="A48" s="59"/>
      <c r="B48" s="60"/>
      <c r="C48" s="60"/>
      <c r="D48" s="60"/>
      <c r="E48" s="60"/>
      <c r="F48" s="60"/>
      <c r="G48" s="60"/>
      <c r="H48" s="59"/>
      <c r="I48" s="59"/>
      <c r="J48" s="59"/>
      <c r="K48" s="59"/>
      <c r="L48" s="59"/>
      <c r="M48" s="60"/>
    </row>
    <row r="49" spans="1:13" s="8" customFormat="1" ht="13" x14ac:dyDescent="0.3">
      <c r="A49" s="13" t="s">
        <v>126</v>
      </c>
      <c r="B49" s="30" t="s">
        <v>4</v>
      </c>
      <c r="C49" s="30" t="s">
        <v>3</v>
      </c>
      <c r="D49" s="30" t="s">
        <v>5</v>
      </c>
      <c r="E49" s="30" t="s">
        <v>121</v>
      </c>
      <c r="F49" s="30" t="s">
        <v>199</v>
      </c>
      <c r="G49" s="30" t="s">
        <v>79</v>
      </c>
      <c r="H49" s="13" t="s">
        <v>78</v>
      </c>
      <c r="I49" s="13" t="s">
        <v>77</v>
      </c>
      <c r="J49" s="13" t="s">
        <v>132</v>
      </c>
      <c r="K49" s="13" t="s">
        <v>7</v>
      </c>
      <c r="L49" s="13" t="s">
        <v>8</v>
      </c>
      <c r="M49" s="30" t="s">
        <v>9</v>
      </c>
    </row>
    <row r="50" spans="1:13" s="8" customFormat="1" ht="13" x14ac:dyDescent="0.3">
      <c r="A50" s="47">
        <v>1</v>
      </c>
      <c r="B50" s="90" t="s">
        <v>229</v>
      </c>
      <c r="C50" s="90" t="s">
        <v>230</v>
      </c>
      <c r="D50" s="90" t="s">
        <v>192</v>
      </c>
      <c r="E50" s="101" t="s">
        <v>195</v>
      </c>
      <c r="F50" s="90">
        <v>3106741</v>
      </c>
      <c r="G50" s="30" t="s">
        <v>232</v>
      </c>
      <c r="H50" s="13"/>
      <c r="I50" s="13"/>
      <c r="J50" s="108">
        <v>29</v>
      </c>
      <c r="K50" s="162">
        <v>1.3962962962962962E-2</v>
      </c>
      <c r="L50" s="13"/>
      <c r="M50" s="30">
        <v>8</v>
      </c>
    </row>
    <row r="51" spans="1:13" s="8" customFormat="1" ht="13" x14ac:dyDescent="0.3">
      <c r="A51" s="47">
        <v>2</v>
      </c>
      <c r="B51" s="90" t="s">
        <v>227</v>
      </c>
      <c r="C51" s="90" t="s">
        <v>228</v>
      </c>
      <c r="D51" s="90" t="s">
        <v>184</v>
      </c>
      <c r="E51" s="101" t="s">
        <v>195</v>
      </c>
      <c r="F51" s="90">
        <v>3107261</v>
      </c>
      <c r="G51" s="30" t="s">
        <v>232</v>
      </c>
      <c r="H51" s="13"/>
      <c r="I51" s="13"/>
      <c r="J51" s="108">
        <v>28</v>
      </c>
      <c r="K51" s="162">
        <v>1.3980324074074076E-2</v>
      </c>
      <c r="L51" s="13"/>
      <c r="M51" s="30">
        <v>6</v>
      </c>
    </row>
    <row r="52" spans="1:13" s="8" customFormat="1" ht="13" x14ac:dyDescent="0.3">
      <c r="A52" s="47" t="s">
        <v>786</v>
      </c>
      <c r="B52" s="90" t="s">
        <v>225</v>
      </c>
      <c r="C52" s="90" t="s">
        <v>226</v>
      </c>
      <c r="D52" s="90" t="s">
        <v>231</v>
      </c>
      <c r="E52" s="101" t="s">
        <v>198</v>
      </c>
      <c r="F52" s="90">
        <v>3604248</v>
      </c>
      <c r="G52" s="30" t="s">
        <v>232</v>
      </c>
      <c r="H52" s="13"/>
      <c r="I52" s="13"/>
      <c r="J52" s="108">
        <v>27</v>
      </c>
      <c r="K52" s="13"/>
      <c r="L52" s="13"/>
      <c r="M52" s="30"/>
    </row>
    <row r="53" spans="1:13" s="8" customFormat="1" ht="13" x14ac:dyDescent="0.3">
      <c r="A53" s="35"/>
      <c r="J53" s="124"/>
      <c r="K53" s="130"/>
      <c r="L53" s="130"/>
      <c r="M53" s="125"/>
    </row>
    <row r="54" spans="1:13" s="8" customFormat="1" ht="18" x14ac:dyDescent="0.4">
      <c r="A54" s="192" t="s">
        <v>0</v>
      </c>
      <c r="B54" s="192"/>
      <c r="C54" s="192"/>
      <c r="D54" s="46" t="s">
        <v>74</v>
      </c>
      <c r="E54" s="58"/>
      <c r="F54" s="58"/>
      <c r="G54" s="35"/>
      <c r="H54" s="58"/>
      <c r="I54" s="58"/>
      <c r="J54" s="58"/>
      <c r="K54" s="35"/>
      <c r="L54" s="35"/>
      <c r="M54" s="35"/>
    </row>
    <row r="55" spans="1:13" s="8" customFormat="1" ht="18" x14ac:dyDescent="0.4">
      <c r="A55" s="192" t="s">
        <v>1</v>
      </c>
      <c r="B55" s="192"/>
      <c r="C55" s="192"/>
      <c r="D55" s="46" t="s">
        <v>236</v>
      </c>
      <c r="E55" s="58"/>
      <c r="F55" s="58"/>
      <c r="G55" s="35"/>
      <c r="H55" s="58"/>
      <c r="I55" s="58"/>
      <c r="J55" s="58"/>
      <c r="K55" s="35"/>
      <c r="L55" s="35"/>
      <c r="M55" s="35"/>
    </row>
    <row r="56" spans="1:13" s="8" customFormat="1" ht="18" x14ac:dyDescent="0.4">
      <c r="A56" s="192" t="s">
        <v>2</v>
      </c>
      <c r="B56" s="192"/>
      <c r="C56" s="192"/>
      <c r="D56" s="19"/>
      <c r="F56" s="35"/>
      <c r="G56" s="35"/>
      <c r="H56" s="35"/>
      <c r="I56" s="35"/>
      <c r="J56" s="35"/>
      <c r="K56" s="35"/>
      <c r="L56" s="35"/>
      <c r="M56" s="35"/>
    </row>
    <row r="57" spans="1:13" s="8" customFormat="1" ht="13" x14ac:dyDescent="0.3">
      <c r="A57" s="59"/>
      <c r="B57" s="60"/>
      <c r="C57" s="60"/>
      <c r="D57" s="60"/>
      <c r="E57" s="60"/>
      <c r="F57" s="60"/>
      <c r="G57" s="60"/>
      <c r="H57" s="59"/>
      <c r="I57" s="59"/>
      <c r="J57" s="59"/>
      <c r="K57" s="59"/>
      <c r="L57" s="59"/>
      <c r="M57" s="60"/>
    </row>
    <row r="58" spans="1:13" s="8" customFormat="1" ht="13" x14ac:dyDescent="0.3">
      <c r="A58" s="13" t="s">
        <v>126</v>
      </c>
      <c r="B58" s="30" t="s">
        <v>4</v>
      </c>
      <c r="C58" s="30" t="s">
        <v>3</v>
      </c>
      <c r="D58" s="30" t="s">
        <v>5</v>
      </c>
      <c r="E58" s="30" t="s">
        <v>121</v>
      </c>
      <c r="F58" s="30" t="s">
        <v>199</v>
      </c>
      <c r="G58" s="30" t="s">
        <v>79</v>
      </c>
      <c r="H58" s="13" t="s">
        <v>78</v>
      </c>
      <c r="I58" s="13" t="s">
        <v>77</v>
      </c>
      <c r="J58" s="13" t="s">
        <v>132</v>
      </c>
      <c r="K58" s="13" t="s">
        <v>7</v>
      </c>
      <c r="L58" s="13" t="s">
        <v>8</v>
      </c>
      <c r="M58" s="30" t="s">
        <v>9</v>
      </c>
    </row>
    <row r="59" spans="1:13" s="8" customFormat="1" ht="13" x14ac:dyDescent="0.3">
      <c r="A59" s="47">
        <v>1</v>
      </c>
      <c r="B59" s="90" t="s">
        <v>235</v>
      </c>
      <c r="C59" s="90" t="s">
        <v>176</v>
      </c>
      <c r="D59" s="90" t="s">
        <v>213</v>
      </c>
      <c r="E59" s="101" t="s">
        <v>198</v>
      </c>
      <c r="F59" s="90">
        <v>3602308</v>
      </c>
      <c r="G59" s="30" t="s">
        <v>236</v>
      </c>
      <c r="H59" s="13"/>
      <c r="I59" s="13"/>
      <c r="J59" s="108">
        <v>31</v>
      </c>
      <c r="K59" s="162">
        <v>1.3792824074074075E-2</v>
      </c>
      <c r="L59" s="13"/>
      <c r="M59" s="30">
        <v>8</v>
      </c>
    </row>
    <row r="60" spans="1:13" s="8" customFormat="1" ht="13" x14ac:dyDescent="0.3">
      <c r="A60" s="47" t="s">
        <v>786</v>
      </c>
      <c r="B60" s="90" t="s">
        <v>233</v>
      </c>
      <c r="C60" s="90" t="s">
        <v>234</v>
      </c>
      <c r="D60" s="90" t="s">
        <v>184</v>
      </c>
      <c r="E60" s="101" t="s">
        <v>195</v>
      </c>
      <c r="F60" s="90">
        <v>3107263</v>
      </c>
      <c r="G60" s="30" t="s">
        <v>236</v>
      </c>
      <c r="H60" s="13"/>
      <c r="I60" s="13"/>
      <c r="J60" s="108">
        <v>30</v>
      </c>
      <c r="K60" s="13"/>
      <c r="L60" s="13"/>
      <c r="M60" s="30"/>
    </row>
    <row r="61" spans="1:13" s="8" customFormat="1" ht="13" x14ac:dyDescent="0.3">
      <c r="A61" s="47"/>
      <c r="B61" s="30"/>
      <c r="C61" s="30"/>
      <c r="D61" s="68"/>
      <c r="E61" s="30"/>
      <c r="F61" s="30"/>
      <c r="G61" s="30"/>
      <c r="H61" s="13"/>
      <c r="I61" s="13"/>
      <c r="J61" s="13"/>
      <c r="K61" s="13"/>
      <c r="L61" s="13"/>
      <c r="M61" s="30"/>
    </row>
    <row r="62" spans="1:13" s="8" customFormat="1" ht="13" x14ac:dyDescent="0.3">
      <c r="A62" s="47"/>
      <c r="B62" s="30"/>
      <c r="C62" s="30"/>
      <c r="D62" s="68"/>
      <c r="E62" s="30"/>
      <c r="F62" s="30"/>
      <c r="G62" s="30"/>
      <c r="H62" s="13"/>
      <c r="I62" s="13"/>
      <c r="J62" s="13"/>
      <c r="K62" s="13"/>
      <c r="L62" s="13"/>
      <c r="M62" s="30"/>
    </row>
    <row r="63" spans="1:13" s="8" customFormat="1" ht="13" x14ac:dyDescent="0.3">
      <c r="A63" s="45"/>
      <c r="B63" s="36"/>
      <c r="C63" s="36"/>
      <c r="D63" s="68"/>
      <c r="E63" s="37"/>
      <c r="F63" s="37"/>
      <c r="G63" s="33"/>
      <c r="H63" s="43"/>
      <c r="I63" s="19"/>
      <c r="J63" s="45"/>
      <c r="K63" s="24"/>
      <c r="L63" s="16"/>
      <c r="M63" s="30"/>
    </row>
    <row r="64" spans="1:13" s="8" customFormat="1" ht="13" x14ac:dyDescent="0.3">
      <c r="A64" s="45"/>
      <c r="B64" s="27"/>
      <c r="C64" s="27"/>
      <c r="D64" s="68"/>
      <c r="E64" s="45"/>
      <c r="F64" s="45"/>
      <c r="G64" s="23"/>
      <c r="H64" s="31"/>
      <c r="I64" s="45"/>
      <c r="J64" s="45"/>
      <c r="K64" s="45"/>
      <c r="L64" s="45"/>
      <c r="M64" s="30"/>
    </row>
    <row r="65" spans="1:13" s="8" customFormat="1" ht="13" x14ac:dyDescent="0.3">
      <c r="A65" s="45"/>
      <c r="B65" s="27"/>
      <c r="C65" s="27"/>
      <c r="D65" s="68"/>
      <c r="E65" s="45"/>
      <c r="F65" s="45"/>
      <c r="G65" s="14"/>
      <c r="H65" s="31"/>
      <c r="I65" s="45"/>
      <c r="J65" s="45"/>
      <c r="K65" s="45"/>
      <c r="L65" s="45"/>
      <c r="M65" s="30"/>
    </row>
    <row r="66" spans="1:13" s="8" customFormat="1" x14ac:dyDescent="0.25">
      <c r="A66" s="35"/>
      <c r="B66" s="49"/>
      <c r="C66" s="49"/>
      <c r="D66" s="49"/>
      <c r="E66" s="35"/>
      <c r="F66" s="35"/>
      <c r="G66" s="5"/>
      <c r="H66" s="54"/>
      <c r="I66" s="35"/>
      <c r="J66" s="35"/>
      <c r="K66" s="35"/>
      <c r="L66" s="35"/>
      <c r="M66" s="35"/>
    </row>
    <row r="67" spans="1:13" s="8" customFormat="1" x14ac:dyDescent="0.25">
      <c r="A67" s="35"/>
      <c r="B67" s="49"/>
      <c r="C67" s="49"/>
      <c r="D67" s="49"/>
      <c r="E67" s="35"/>
      <c r="F67" s="35"/>
      <c r="G67" s="55"/>
      <c r="H67" s="54"/>
      <c r="I67" s="35"/>
      <c r="J67" s="35"/>
      <c r="K67" s="35"/>
      <c r="L67" s="35"/>
      <c r="M67" s="35"/>
    </row>
    <row r="68" spans="1:13" s="8" customFormat="1" x14ac:dyDescent="0.25">
      <c r="A68" s="35"/>
      <c r="B68" s="49"/>
      <c r="C68" s="49"/>
      <c r="D68" s="49"/>
      <c r="E68" s="35"/>
      <c r="F68" s="35"/>
      <c r="G68" s="5"/>
      <c r="H68" s="54"/>
      <c r="I68" s="35"/>
      <c r="J68" s="35"/>
      <c r="K68" s="35"/>
      <c r="L68" s="35"/>
      <c r="M68" s="35"/>
    </row>
    <row r="69" spans="1:13" s="8" customFormat="1" x14ac:dyDescent="0.25">
      <c r="A69" s="35"/>
      <c r="B69" s="49"/>
      <c r="C69" s="49"/>
      <c r="D69" s="49"/>
      <c r="E69" s="35"/>
      <c r="F69" s="35"/>
      <c r="G69" s="5"/>
      <c r="H69" s="54"/>
      <c r="I69" s="35"/>
      <c r="J69" s="35"/>
      <c r="K69" s="35"/>
      <c r="L69" s="35"/>
      <c r="M69" s="35"/>
    </row>
    <row r="70" spans="1:13" s="8" customFormat="1" x14ac:dyDescent="0.25">
      <c r="A70" s="35"/>
      <c r="B70" s="49"/>
      <c r="C70" s="49"/>
      <c r="D70" s="49"/>
      <c r="E70" s="35"/>
      <c r="F70" s="35"/>
      <c r="G70" s="5"/>
      <c r="H70" s="54"/>
      <c r="I70" s="35"/>
      <c r="J70" s="35"/>
      <c r="K70" s="35"/>
      <c r="L70" s="35"/>
      <c r="M70" s="35"/>
    </row>
    <row r="71" spans="1:13" s="8" customFormat="1" x14ac:dyDescent="0.25">
      <c r="A71" s="35"/>
      <c r="B71" s="49"/>
      <c r="C71" s="49"/>
      <c r="D71" s="49"/>
      <c r="E71" s="35"/>
      <c r="F71" s="35"/>
      <c r="G71" s="5"/>
      <c r="H71" s="54"/>
      <c r="I71" s="35"/>
      <c r="J71" s="35"/>
      <c r="K71" s="35"/>
      <c r="L71" s="35"/>
      <c r="M71" s="35"/>
    </row>
    <row r="72" spans="1:13" s="8" customFormat="1" x14ac:dyDescent="0.25">
      <c r="A72" s="35"/>
      <c r="B72" s="49"/>
      <c r="C72" s="49"/>
      <c r="D72" s="49"/>
      <c r="E72" s="35"/>
      <c r="F72" s="35"/>
      <c r="G72" s="5"/>
      <c r="H72" s="54"/>
      <c r="I72" s="35"/>
      <c r="J72" s="35"/>
      <c r="K72" s="35"/>
      <c r="L72" s="35"/>
      <c r="M72" s="35"/>
    </row>
    <row r="73" spans="1:13" s="8" customFormat="1" x14ac:dyDescent="0.25">
      <c r="A73" s="35"/>
      <c r="B73" s="49"/>
      <c r="C73" s="49"/>
      <c r="D73" s="49"/>
      <c r="E73" s="35"/>
      <c r="F73" s="35"/>
      <c r="G73" s="5"/>
      <c r="H73" s="54"/>
      <c r="I73" s="35"/>
      <c r="J73" s="35"/>
      <c r="K73" s="35"/>
      <c r="L73" s="35"/>
      <c r="M73" s="35"/>
    </row>
    <row r="74" spans="1:13" s="8" customFormat="1" x14ac:dyDescent="0.25">
      <c r="A74" s="35"/>
      <c r="B74" s="49"/>
      <c r="C74" s="49"/>
      <c r="D74" s="49"/>
      <c r="E74" s="35"/>
      <c r="F74" s="35"/>
      <c r="G74" s="5"/>
      <c r="H74" s="54"/>
      <c r="I74" s="35"/>
      <c r="J74" s="35"/>
      <c r="K74" s="35"/>
      <c r="L74" s="35"/>
      <c r="M74" s="35"/>
    </row>
    <row r="75" spans="1:13" s="8" customFormat="1" x14ac:dyDescent="0.25">
      <c r="A75" s="35"/>
      <c r="B75" s="49"/>
      <c r="C75" s="49"/>
      <c r="D75" s="49"/>
      <c r="E75" s="35"/>
      <c r="F75" s="35"/>
      <c r="G75" s="5"/>
      <c r="H75" s="54"/>
      <c r="I75" s="35"/>
      <c r="J75" s="35"/>
      <c r="K75" s="35"/>
      <c r="L75" s="35"/>
      <c r="M75" s="35"/>
    </row>
    <row r="76" spans="1:13" s="8" customFormat="1" x14ac:dyDescent="0.25">
      <c r="A76" s="35"/>
      <c r="B76" s="49"/>
      <c r="C76" s="49"/>
      <c r="D76" s="49"/>
      <c r="E76" s="35"/>
      <c r="F76" s="35"/>
      <c r="G76" s="5"/>
      <c r="H76" s="54"/>
      <c r="I76" s="35"/>
      <c r="J76" s="35"/>
      <c r="K76" s="35"/>
      <c r="L76" s="35"/>
      <c r="M76" s="35"/>
    </row>
    <row r="77" spans="1:13" s="8" customFormat="1" x14ac:dyDescent="0.25">
      <c r="A77" s="35"/>
      <c r="B77" s="49"/>
      <c r="C77" s="49"/>
      <c r="D77" s="49"/>
      <c r="E77" s="35"/>
      <c r="F77" s="35"/>
      <c r="G77" s="5"/>
      <c r="H77" s="54"/>
      <c r="I77" s="35"/>
      <c r="J77" s="35"/>
      <c r="K77" s="35"/>
      <c r="L77" s="35"/>
      <c r="M77" s="35"/>
    </row>
    <row r="78" spans="1:13" s="8" customFormat="1" x14ac:dyDescent="0.25">
      <c r="A78" s="35"/>
      <c r="B78" s="49"/>
      <c r="C78" s="49"/>
      <c r="D78" s="49"/>
      <c r="E78" s="35"/>
      <c r="F78" s="35"/>
      <c r="G78" s="5"/>
      <c r="H78" s="54"/>
      <c r="I78" s="35"/>
      <c r="J78" s="35"/>
      <c r="K78" s="35"/>
      <c r="L78" s="35"/>
      <c r="M78" s="35"/>
    </row>
    <row r="79" spans="1:13" s="8" customFormat="1" x14ac:dyDescent="0.25">
      <c r="A79" s="35"/>
      <c r="B79" s="49"/>
      <c r="C79" s="49"/>
      <c r="D79" s="49"/>
      <c r="E79" s="35"/>
      <c r="F79" s="35"/>
      <c r="G79" s="5"/>
      <c r="H79" s="54"/>
      <c r="I79" s="35"/>
      <c r="J79" s="35"/>
      <c r="K79" s="35"/>
      <c r="L79" s="35"/>
      <c r="M79" s="35"/>
    </row>
    <row r="80" spans="1:13" s="8" customFormat="1" x14ac:dyDescent="0.25">
      <c r="A80" s="35"/>
      <c r="B80" s="49"/>
      <c r="C80" s="49"/>
      <c r="D80" s="49"/>
      <c r="E80" s="35"/>
      <c r="F80" s="35"/>
      <c r="G80" s="5"/>
      <c r="H80" s="54"/>
      <c r="I80" s="35"/>
      <c r="J80" s="35"/>
      <c r="K80" s="35"/>
      <c r="L80" s="35"/>
      <c r="M80" s="35"/>
    </row>
    <row r="81" spans="1:13" s="8" customFormat="1" x14ac:dyDescent="0.25">
      <c r="A81" s="35"/>
      <c r="B81" s="49"/>
      <c r="C81" s="49"/>
      <c r="D81" s="49"/>
      <c r="E81" s="35"/>
      <c r="F81" s="35"/>
      <c r="G81" s="5"/>
      <c r="H81" s="54"/>
      <c r="I81" s="35"/>
      <c r="J81" s="35"/>
      <c r="K81" s="35"/>
      <c r="L81" s="35"/>
      <c r="M81" s="35"/>
    </row>
    <row r="82" spans="1:13" s="8" customFormat="1" x14ac:dyDescent="0.25">
      <c r="A82" s="35"/>
      <c r="B82" s="49"/>
      <c r="C82" s="49"/>
      <c r="D82" s="49"/>
      <c r="E82" s="35"/>
      <c r="F82" s="35"/>
      <c r="G82" s="5"/>
      <c r="H82" s="54"/>
      <c r="I82" s="35"/>
      <c r="J82" s="35"/>
      <c r="K82" s="35"/>
      <c r="L82" s="35"/>
      <c r="M82" s="35"/>
    </row>
    <row r="83" spans="1:13" s="8" customFormat="1" x14ac:dyDescent="0.25">
      <c r="A83" s="35"/>
      <c r="B83" s="49"/>
      <c r="C83" s="49"/>
      <c r="D83" s="49"/>
      <c r="E83" s="35"/>
      <c r="F83" s="35"/>
      <c r="G83" s="39"/>
      <c r="H83" s="54"/>
      <c r="I83" s="35"/>
      <c r="J83" s="35"/>
      <c r="K83" s="35"/>
      <c r="L83" s="35"/>
      <c r="M83" s="35"/>
    </row>
    <row r="84" spans="1:13" s="8" customFormat="1" x14ac:dyDescent="0.25">
      <c r="A84" s="35"/>
      <c r="B84" s="49"/>
      <c r="C84" s="49"/>
      <c r="D84" s="49"/>
      <c r="E84" s="35"/>
      <c r="F84" s="35"/>
      <c r="G84" s="5"/>
      <c r="H84" s="54"/>
      <c r="I84" s="35"/>
      <c r="J84" s="35"/>
      <c r="K84" s="35"/>
      <c r="L84" s="35"/>
      <c r="M84" s="35"/>
    </row>
    <row r="85" spans="1:13" s="8" customFormat="1" x14ac:dyDescent="0.25">
      <c r="A85" s="35"/>
      <c r="B85" s="49"/>
      <c r="C85" s="49"/>
      <c r="D85" s="49"/>
      <c r="E85" s="35"/>
      <c r="F85" s="35"/>
      <c r="G85" s="5"/>
      <c r="H85" s="54"/>
      <c r="I85" s="35"/>
      <c r="J85" s="35"/>
      <c r="K85" s="35"/>
      <c r="L85" s="35"/>
      <c r="M85" s="35"/>
    </row>
    <row r="86" spans="1:13" s="8" customFormat="1" x14ac:dyDescent="0.25">
      <c r="A86" s="35"/>
      <c r="B86" s="49"/>
      <c r="C86" s="49"/>
      <c r="D86" s="49"/>
      <c r="E86" s="35"/>
      <c r="F86" s="35"/>
      <c r="G86" s="5"/>
      <c r="H86" s="54"/>
      <c r="I86" s="35"/>
      <c r="J86" s="35"/>
      <c r="K86" s="35"/>
      <c r="L86" s="35"/>
      <c r="M86" s="35"/>
    </row>
    <row r="87" spans="1:13" s="8" customFormat="1" x14ac:dyDescent="0.25">
      <c r="A87" s="35"/>
      <c r="B87" s="49"/>
      <c r="C87" s="49"/>
      <c r="D87" s="49"/>
      <c r="E87" s="35"/>
      <c r="F87" s="35"/>
      <c r="G87" s="5"/>
      <c r="H87" s="54"/>
      <c r="I87" s="35"/>
      <c r="J87" s="35"/>
      <c r="K87" s="35"/>
      <c r="L87" s="35"/>
      <c r="M87" s="35"/>
    </row>
    <row r="88" spans="1:13" s="8" customFormat="1" x14ac:dyDescent="0.25">
      <c r="A88" s="35"/>
      <c r="B88" s="49"/>
      <c r="C88" s="49"/>
      <c r="D88" s="49"/>
      <c r="E88" s="35"/>
      <c r="F88" s="35"/>
      <c r="G88" s="5"/>
      <c r="H88" s="54"/>
      <c r="I88" s="35"/>
      <c r="J88" s="35"/>
      <c r="K88" s="35"/>
      <c r="L88" s="35"/>
      <c r="M88" s="35"/>
    </row>
    <row r="89" spans="1:13" s="8" customFormat="1" x14ac:dyDescent="0.25">
      <c r="A89" s="35"/>
      <c r="B89" s="49"/>
      <c r="C89" s="49"/>
      <c r="D89" s="49"/>
      <c r="E89" s="35"/>
      <c r="F89" s="35"/>
      <c r="G89" s="5"/>
      <c r="H89" s="54"/>
      <c r="I89" s="35"/>
      <c r="J89" s="35"/>
      <c r="K89" s="35"/>
      <c r="L89" s="35"/>
      <c r="M89" s="35"/>
    </row>
    <row r="90" spans="1:13" s="8" customFormat="1" x14ac:dyDescent="0.25">
      <c r="A90" s="35"/>
      <c r="B90" s="49"/>
      <c r="C90" s="49"/>
      <c r="D90" s="49"/>
      <c r="E90" s="35"/>
      <c r="F90" s="35"/>
      <c r="G90" s="5"/>
      <c r="H90" s="54"/>
      <c r="I90" s="35"/>
      <c r="J90" s="35"/>
      <c r="K90" s="35"/>
      <c r="L90" s="35"/>
      <c r="M90" s="35"/>
    </row>
    <row r="91" spans="1:13" s="8" customFormat="1" x14ac:dyDescent="0.25">
      <c r="A91" s="35"/>
      <c r="B91" s="49"/>
      <c r="C91" s="49"/>
      <c r="D91" s="49"/>
      <c r="E91" s="35"/>
      <c r="F91" s="35"/>
      <c r="G91" s="39"/>
      <c r="H91" s="54"/>
      <c r="I91" s="35"/>
      <c r="J91" s="35"/>
      <c r="K91" s="35"/>
      <c r="L91" s="35"/>
      <c r="M91" s="35"/>
    </row>
    <row r="92" spans="1:13" s="8" customFormat="1" x14ac:dyDescent="0.25">
      <c r="A92" s="35"/>
      <c r="B92" s="49"/>
      <c r="C92" s="49"/>
      <c r="D92" s="49"/>
      <c r="E92" s="35"/>
      <c r="F92" s="35"/>
      <c r="G92" s="39"/>
      <c r="H92" s="54"/>
      <c r="I92" s="35"/>
      <c r="J92" s="35"/>
      <c r="K92" s="35"/>
      <c r="L92" s="35"/>
      <c r="M92" s="35"/>
    </row>
    <row r="93" spans="1:13" s="8" customFormat="1" x14ac:dyDescent="0.25">
      <c r="A93" s="35"/>
      <c r="B93" s="49"/>
      <c r="C93" s="49"/>
      <c r="D93" s="49"/>
      <c r="E93" s="35"/>
      <c r="F93" s="35"/>
      <c r="G93" s="5"/>
      <c r="H93" s="54"/>
      <c r="I93" s="35"/>
      <c r="J93" s="35"/>
      <c r="K93" s="35"/>
      <c r="L93" s="35"/>
      <c r="M93" s="35"/>
    </row>
    <row r="94" spans="1:13" s="8" customFormat="1" x14ac:dyDescent="0.25">
      <c r="A94" s="35"/>
      <c r="B94" s="49"/>
      <c r="C94" s="49"/>
      <c r="D94" s="49"/>
      <c r="E94" s="35"/>
      <c r="F94" s="35"/>
      <c r="G94" s="5"/>
      <c r="H94" s="54"/>
      <c r="I94" s="35"/>
      <c r="J94" s="35"/>
      <c r="K94" s="35"/>
      <c r="L94" s="35"/>
      <c r="M94" s="35"/>
    </row>
    <row r="95" spans="1:13" s="8" customFormat="1" x14ac:dyDescent="0.25">
      <c r="A95" s="35"/>
      <c r="B95" s="49"/>
      <c r="C95" s="49"/>
      <c r="D95" s="49"/>
      <c r="E95" s="35"/>
      <c r="F95" s="35"/>
      <c r="G95" s="39"/>
      <c r="H95" s="54"/>
      <c r="I95" s="35"/>
      <c r="J95" s="35"/>
      <c r="K95" s="35"/>
      <c r="L95" s="35"/>
      <c r="M95" s="35"/>
    </row>
    <row r="96" spans="1:13" s="8" customFormat="1" x14ac:dyDescent="0.25">
      <c r="A96" s="35"/>
      <c r="B96" s="49"/>
      <c r="C96" s="49"/>
      <c r="D96" s="49"/>
      <c r="E96" s="35"/>
      <c r="F96" s="35"/>
      <c r="G96" s="5"/>
      <c r="H96" s="54"/>
      <c r="I96" s="35"/>
      <c r="J96" s="35"/>
      <c r="K96" s="35"/>
      <c r="L96" s="35"/>
      <c r="M96" s="35"/>
    </row>
    <row r="97" spans="1:13" s="8" customFormat="1" x14ac:dyDescent="0.25">
      <c r="A97" s="35"/>
      <c r="B97" s="49"/>
      <c r="C97" s="49"/>
      <c r="D97" s="49"/>
      <c r="E97" s="35"/>
      <c r="F97" s="35"/>
      <c r="G97" s="39"/>
      <c r="H97" s="54"/>
      <c r="I97" s="35"/>
      <c r="J97" s="35"/>
      <c r="K97" s="35"/>
      <c r="L97" s="35"/>
      <c r="M97" s="35"/>
    </row>
    <row r="98" spans="1:13" s="8" customFormat="1" x14ac:dyDescent="0.25">
      <c r="A98" s="35"/>
      <c r="B98" s="49"/>
      <c r="C98" s="49"/>
      <c r="D98" s="49"/>
      <c r="E98" s="35"/>
      <c r="F98" s="35"/>
      <c r="G98" s="39"/>
      <c r="H98" s="54"/>
      <c r="I98" s="35"/>
      <c r="J98" s="35"/>
      <c r="K98" s="35"/>
      <c r="L98" s="35"/>
      <c r="M98" s="35"/>
    </row>
    <row r="99" spans="1:13" s="8" customFormat="1" x14ac:dyDescent="0.25">
      <c r="A99" s="35"/>
      <c r="B99" s="49"/>
      <c r="C99" s="49"/>
      <c r="D99" s="49"/>
      <c r="E99" s="35"/>
      <c r="F99" s="35"/>
      <c r="G99" s="5"/>
      <c r="H99" s="54"/>
      <c r="I99" s="35"/>
      <c r="J99" s="35"/>
      <c r="K99" s="35"/>
      <c r="L99" s="35"/>
      <c r="M99" s="35"/>
    </row>
    <row r="100" spans="1:13" s="8" customFormat="1" x14ac:dyDescent="0.25">
      <c r="A100" s="35"/>
      <c r="B100" s="49"/>
      <c r="C100" s="49"/>
      <c r="D100" s="49"/>
      <c r="E100" s="35"/>
      <c r="F100" s="35"/>
      <c r="G100" s="5"/>
      <c r="H100" s="54"/>
      <c r="I100" s="35"/>
      <c r="J100" s="35"/>
      <c r="K100" s="35"/>
      <c r="L100" s="35"/>
      <c r="M100" s="35"/>
    </row>
    <row r="101" spans="1:13" s="8" customFormat="1" x14ac:dyDescent="0.25">
      <c r="A101" s="35"/>
      <c r="B101" s="49"/>
      <c r="C101" s="49"/>
      <c r="D101" s="49"/>
      <c r="E101" s="35"/>
      <c r="F101" s="35"/>
      <c r="G101" s="5"/>
      <c r="H101" s="54"/>
      <c r="I101" s="35"/>
      <c r="J101" s="35"/>
      <c r="K101" s="35"/>
      <c r="L101" s="35"/>
      <c r="M101" s="35"/>
    </row>
    <row r="102" spans="1:13" s="8" customFormat="1" x14ac:dyDescent="0.25">
      <c r="A102" s="35"/>
      <c r="B102" s="49"/>
      <c r="C102" s="49"/>
      <c r="D102" s="49"/>
      <c r="E102" s="35"/>
      <c r="F102" s="35"/>
      <c r="G102" s="5"/>
      <c r="H102" s="54"/>
      <c r="I102" s="35"/>
      <c r="J102" s="35"/>
      <c r="K102" s="35"/>
      <c r="L102" s="35"/>
      <c r="M102" s="35"/>
    </row>
    <row r="103" spans="1:13" s="8" customFormat="1" x14ac:dyDescent="0.25">
      <c r="A103" s="35"/>
      <c r="B103" s="49"/>
      <c r="C103" s="49"/>
      <c r="D103" s="49"/>
      <c r="E103" s="35"/>
      <c r="F103" s="35"/>
      <c r="G103" s="5"/>
      <c r="H103" s="54"/>
      <c r="I103" s="35"/>
      <c r="J103" s="35"/>
      <c r="K103" s="35"/>
      <c r="L103" s="35"/>
      <c r="M103" s="35"/>
    </row>
    <row r="104" spans="1:13" s="8" customFormat="1" x14ac:dyDescent="0.25">
      <c r="A104" s="35"/>
      <c r="B104" s="49"/>
      <c r="C104" s="49"/>
      <c r="D104" s="49"/>
      <c r="E104" s="35"/>
      <c r="F104" s="35"/>
      <c r="G104" s="5"/>
      <c r="H104" s="54"/>
      <c r="I104" s="35"/>
      <c r="J104" s="35"/>
      <c r="K104" s="35"/>
      <c r="L104" s="35"/>
      <c r="M104" s="35"/>
    </row>
    <row r="105" spans="1:13" s="8" customFormat="1" x14ac:dyDescent="0.25">
      <c r="A105" s="35"/>
      <c r="B105" s="49"/>
      <c r="C105" s="49"/>
      <c r="D105" s="49"/>
      <c r="E105" s="35"/>
      <c r="F105" s="35"/>
      <c r="G105" s="5"/>
      <c r="H105" s="54"/>
      <c r="I105" s="35"/>
      <c r="J105" s="35"/>
      <c r="K105" s="35"/>
      <c r="L105" s="35"/>
      <c r="M105" s="35"/>
    </row>
    <row r="106" spans="1:13" s="8" customFormat="1" x14ac:dyDescent="0.25">
      <c r="A106" s="35"/>
      <c r="B106" s="49"/>
      <c r="C106" s="49"/>
      <c r="D106" s="49"/>
      <c r="E106" s="35"/>
      <c r="F106" s="35"/>
      <c r="G106" s="39"/>
      <c r="H106" s="54"/>
      <c r="I106" s="35"/>
      <c r="J106" s="35"/>
      <c r="K106" s="35"/>
      <c r="L106" s="35"/>
      <c r="M106" s="35"/>
    </row>
    <row r="107" spans="1:13" s="8" customFormat="1" x14ac:dyDescent="0.25">
      <c r="A107" s="35"/>
      <c r="B107" s="49"/>
      <c r="C107" s="49"/>
      <c r="D107" s="49"/>
      <c r="E107" s="35"/>
      <c r="F107" s="35"/>
      <c r="G107" s="5"/>
      <c r="H107" s="54"/>
      <c r="I107" s="35"/>
      <c r="J107" s="35"/>
      <c r="K107" s="35"/>
      <c r="L107" s="35"/>
      <c r="M107" s="35"/>
    </row>
    <row r="108" spans="1:13" s="8" customFormat="1" x14ac:dyDescent="0.25">
      <c r="A108" s="35"/>
      <c r="B108" s="49"/>
      <c r="C108" s="49"/>
      <c r="D108" s="49"/>
      <c r="E108" s="35"/>
      <c r="F108" s="35"/>
      <c r="G108" s="5"/>
      <c r="H108" s="54"/>
      <c r="I108" s="35"/>
      <c r="J108" s="35"/>
      <c r="K108" s="35"/>
      <c r="L108" s="35"/>
      <c r="M108" s="35"/>
    </row>
    <row r="109" spans="1:13" s="8" customFormat="1" x14ac:dyDescent="0.25">
      <c r="A109" s="35"/>
      <c r="B109" s="49"/>
      <c r="C109" s="49"/>
      <c r="D109" s="49"/>
      <c r="E109" s="35"/>
      <c r="F109" s="35"/>
      <c r="G109" s="5"/>
      <c r="H109" s="54"/>
      <c r="I109" s="35"/>
      <c r="J109" s="35"/>
      <c r="K109" s="35"/>
      <c r="L109" s="35"/>
      <c r="M109" s="35"/>
    </row>
    <row r="110" spans="1:13" s="8" customFormat="1" x14ac:dyDescent="0.25">
      <c r="A110" s="35"/>
      <c r="B110" s="49"/>
      <c r="C110" s="49"/>
      <c r="D110" s="49"/>
      <c r="E110" s="35"/>
      <c r="F110" s="35"/>
      <c r="G110" s="5"/>
      <c r="H110" s="54"/>
      <c r="I110" s="35"/>
      <c r="J110" s="35"/>
      <c r="K110" s="35"/>
      <c r="L110" s="35"/>
      <c r="M110" s="35"/>
    </row>
    <row r="111" spans="1:13" s="8" customFormat="1" x14ac:dyDescent="0.25">
      <c r="A111" s="35"/>
      <c r="B111" s="49"/>
      <c r="C111" s="49"/>
      <c r="D111" s="49"/>
      <c r="E111" s="35"/>
      <c r="F111" s="35"/>
      <c r="G111" s="5"/>
      <c r="H111" s="54"/>
      <c r="I111" s="35"/>
      <c r="J111" s="35"/>
      <c r="K111" s="35"/>
      <c r="L111" s="35"/>
      <c r="M111" s="35"/>
    </row>
    <row r="112" spans="1:13" s="8" customFormat="1" x14ac:dyDescent="0.25">
      <c r="A112" s="35"/>
      <c r="B112" s="49"/>
      <c r="C112" s="49"/>
      <c r="D112" s="49"/>
      <c r="E112" s="35"/>
      <c r="F112" s="35"/>
      <c r="G112" s="39"/>
      <c r="H112" s="54"/>
      <c r="I112" s="35"/>
      <c r="J112" s="35"/>
      <c r="K112" s="35"/>
      <c r="L112" s="35"/>
      <c r="M112" s="35"/>
    </row>
    <row r="113" spans="1:13" x14ac:dyDescent="0.25">
      <c r="A113" s="51"/>
      <c r="B113" s="50"/>
      <c r="C113" s="50"/>
      <c r="D113" s="50"/>
      <c r="E113" s="51"/>
      <c r="F113" s="51"/>
      <c r="G113" s="52"/>
      <c r="H113" s="53"/>
      <c r="I113" s="51"/>
      <c r="J113" s="51"/>
      <c r="K113" s="51"/>
      <c r="L113" s="51"/>
      <c r="M113" s="51"/>
    </row>
    <row r="114" spans="1:13" x14ac:dyDescent="0.25">
      <c r="A114" s="45"/>
      <c r="B114" s="27"/>
      <c r="C114" s="27"/>
      <c r="D114" s="27"/>
      <c r="E114" s="45"/>
      <c r="F114" s="18"/>
      <c r="G114" s="23"/>
      <c r="H114" s="31"/>
      <c r="I114" s="18"/>
      <c r="J114" s="45"/>
      <c r="K114" s="18"/>
      <c r="L114" s="18"/>
      <c r="M114" s="18"/>
    </row>
    <row r="115" spans="1:13" x14ac:dyDescent="0.25">
      <c r="A115" s="45"/>
      <c r="B115" s="27"/>
      <c r="C115" s="27"/>
      <c r="D115" s="27"/>
      <c r="E115" s="45"/>
      <c r="F115" s="18"/>
      <c r="G115" s="14"/>
      <c r="H115" s="31"/>
      <c r="I115" s="18"/>
      <c r="J115" s="45"/>
      <c r="K115" s="18"/>
      <c r="L115" s="18"/>
      <c r="M115" s="18"/>
    </row>
    <row r="116" spans="1:13" x14ac:dyDescent="0.25">
      <c r="A116" s="45"/>
      <c r="B116" s="27"/>
      <c r="C116" s="27"/>
      <c r="D116" s="27"/>
      <c r="E116" s="45"/>
      <c r="F116" s="18"/>
      <c r="G116" s="23"/>
      <c r="H116" s="31"/>
      <c r="I116" s="18"/>
      <c r="J116" s="45"/>
      <c r="K116" s="18"/>
      <c r="L116" s="18"/>
      <c r="M116" s="18"/>
    </row>
    <row r="117" spans="1:13" x14ac:dyDescent="0.25">
      <c r="A117" s="45"/>
      <c r="B117" s="27"/>
      <c r="C117" s="27"/>
      <c r="D117" s="27"/>
      <c r="E117" s="45"/>
      <c r="F117" s="18"/>
      <c r="G117" s="23"/>
      <c r="H117" s="31"/>
      <c r="I117" s="18"/>
      <c r="J117" s="45"/>
      <c r="K117" s="18"/>
      <c r="L117" s="18"/>
      <c r="M117" s="18"/>
    </row>
    <row r="118" spans="1:13" x14ac:dyDescent="0.25">
      <c r="A118" s="45"/>
      <c r="B118" s="27"/>
      <c r="C118" s="27"/>
      <c r="D118" s="27"/>
      <c r="E118" s="45"/>
      <c r="F118" s="18"/>
      <c r="G118" s="23"/>
      <c r="H118" s="31"/>
      <c r="I118" s="18"/>
      <c r="J118" s="45"/>
      <c r="K118" s="18"/>
      <c r="L118" s="18"/>
      <c r="M118" s="18"/>
    </row>
    <row r="119" spans="1:13" x14ac:dyDescent="0.25">
      <c r="A119" s="45"/>
      <c r="B119" s="27"/>
      <c r="C119" s="27"/>
      <c r="D119" s="27"/>
      <c r="E119" s="45"/>
      <c r="F119" s="18"/>
      <c r="G119" s="14"/>
      <c r="H119" s="31"/>
      <c r="I119" s="18"/>
      <c r="J119" s="45"/>
      <c r="K119" s="18"/>
      <c r="L119" s="18"/>
      <c r="M119" s="18"/>
    </row>
    <row r="120" spans="1:13" x14ac:dyDescent="0.25">
      <c r="A120" s="45"/>
      <c r="B120" s="27"/>
      <c r="C120" s="27"/>
      <c r="D120" s="27"/>
      <c r="E120" s="45"/>
      <c r="F120" s="18"/>
      <c r="G120" s="23"/>
      <c r="H120" s="31"/>
      <c r="I120" s="18"/>
      <c r="J120" s="45"/>
      <c r="K120" s="18"/>
      <c r="L120" s="18"/>
      <c r="M120" s="18"/>
    </row>
    <row r="121" spans="1:13" x14ac:dyDescent="0.25">
      <c r="A121" s="45"/>
      <c r="B121" s="27"/>
      <c r="C121" s="27"/>
      <c r="D121" s="27"/>
      <c r="E121" s="45"/>
      <c r="F121" s="18"/>
      <c r="G121" s="14"/>
      <c r="H121" s="31"/>
      <c r="I121" s="18"/>
      <c r="J121" s="45"/>
      <c r="K121" s="18"/>
      <c r="L121" s="18"/>
      <c r="M121" s="18"/>
    </row>
    <row r="122" spans="1:13" x14ac:dyDescent="0.25">
      <c r="A122" s="45"/>
      <c r="B122" s="27"/>
      <c r="C122" s="27"/>
      <c r="D122" s="27"/>
      <c r="E122" s="45"/>
      <c r="F122" s="18"/>
      <c r="G122" s="23"/>
      <c r="H122" s="31"/>
      <c r="I122" s="18"/>
      <c r="J122" s="45"/>
      <c r="K122" s="18"/>
      <c r="L122" s="18"/>
      <c r="M122" s="18"/>
    </row>
    <row r="123" spans="1:13" x14ac:dyDescent="0.25">
      <c r="A123" s="45"/>
      <c r="B123" s="27"/>
      <c r="C123" s="27"/>
      <c r="D123" s="27"/>
      <c r="E123" s="45"/>
      <c r="F123" s="18"/>
      <c r="G123" s="23"/>
      <c r="H123" s="31"/>
      <c r="I123" s="18"/>
      <c r="J123" s="45"/>
      <c r="K123" s="18"/>
      <c r="L123" s="18"/>
      <c r="M123" s="18"/>
    </row>
    <row r="124" spans="1:13" x14ac:dyDescent="0.25">
      <c r="A124" s="45"/>
      <c r="B124" s="19"/>
      <c r="C124" s="19"/>
      <c r="D124" s="19"/>
      <c r="E124" s="45"/>
      <c r="F124" s="18"/>
      <c r="G124" s="23"/>
      <c r="H124" s="31"/>
      <c r="I124" s="18"/>
      <c r="J124" s="45"/>
      <c r="K124" s="18"/>
      <c r="L124" s="18"/>
      <c r="M124" s="18"/>
    </row>
    <row r="125" spans="1:13" x14ac:dyDescent="0.25">
      <c r="A125" s="45"/>
      <c r="B125" s="19"/>
      <c r="C125" s="19"/>
      <c r="D125" s="19"/>
      <c r="E125" s="45"/>
      <c r="F125" s="18"/>
      <c r="G125" s="23"/>
      <c r="H125" s="31"/>
      <c r="I125" s="18"/>
      <c r="J125" s="45"/>
      <c r="K125" s="18"/>
      <c r="L125" s="18"/>
      <c r="M125" s="18"/>
    </row>
    <row r="126" spans="1:13" x14ac:dyDescent="0.25">
      <c r="A126" s="45"/>
      <c r="B126" s="19"/>
      <c r="C126" s="19"/>
      <c r="D126" s="19"/>
      <c r="E126" s="45"/>
      <c r="F126" s="18"/>
      <c r="G126" s="23"/>
      <c r="H126" s="31"/>
      <c r="I126" s="18"/>
      <c r="J126" s="45"/>
      <c r="K126" s="18"/>
      <c r="L126" s="18"/>
      <c r="M126" s="18"/>
    </row>
    <row r="127" spans="1:13" x14ac:dyDescent="0.25">
      <c r="A127" s="45"/>
      <c r="B127" s="19"/>
      <c r="C127" s="19"/>
      <c r="D127" s="19"/>
      <c r="E127" s="45"/>
      <c r="F127" s="18"/>
      <c r="G127" s="23"/>
      <c r="H127" s="31"/>
      <c r="I127" s="18"/>
      <c r="J127" s="45"/>
      <c r="K127" s="18"/>
      <c r="L127" s="18"/>
      <c r="M127" s="18"/>
    </row>
    <row r="128" spans="1:13" x14ac:dyDescent="0.25">
      <c r="A128" s="45"/>
      <c r="B128" s="19"/>
      <c r="C128" s="19"/>
      <c r="D128" s="19"/>
      <c r="E128" s="45"/>
      <c r="F128" s="18"/>
      <c r="G128" s="23"/>
      <c r="H128" s="31"/>
      <c r="I128" s="18"/>
      <c r="J128" s="45"/>
      <c r="K128" s="18"/>
      <c r="L128" s="18"/>
      <c r="M128" s="18"/>
    </row>
    <row r="129" spans="1:13" x14ac:dyDescent="0.25">
      <c r="A129" s="45"/>
      <c r="B129" s="19"/>
      <c r="C129" s="19"/>
      <c r="D129" s="19"/>
      <c r="E129" s="45"/>
      <c r="F129" s="18"/>
      <c r="G129" s="23"/>
      <c r="H129" s="31"/>
      <c r="I129" s="18"/>
      <c r="J129" s="45"/>
      <c r="K129" s="18"/>
      <c r="L129" s="18"/>
      <c r="M129" s="18"/>
    </row>
    <row r="130" spans="1:13" x14ac:dyDescent="0.25">
      <c r="A130" s="45"/>
      <c r="B130" s="19"/>
      <c r="C130" s="19"/>
      <c r="D130" s="19"/>
      <c r="E130" s="45"/>
      <c r="F130" s="18"/>
      <c r="G130" s="23"/>
      <c r="H130" s="31"/>
      <c r="I130" s="18"/>
      <c r="J130" s="45"/>
      <c r="K130" s="18"/>
      <c r="L130" s="18"/>
      <c r="M130" s="18"/>
    </row>
    <row r="131" spans="1:13" x14ac:dyDescent="0.25">
      <c r="A131" s="45"/>
      <c r="B131" s="19"/>
      <c r="C131" s="19"/>
      <c r="D131" s="19"/>
      <c r="E131" s="45"/>
      <c r="F131" s="18"/>
      <c r="G131" s="18"/>
      <c r="H131" s="31"/>
      <c r="I131" s="18"/>
      <c r="J131" s="45"/>
      <c r="K131" s="18"/>
      <c r="L131" s="18"/>
      <c r="M131" s="18"/>
    </row>
    <row r="132" spans="1:13" x14ac:dyDescent="0.25">
      <c r="A132" s="45"/>
      <c r="B132" s="19"/>
      <c r="C132" s="19"/>
      <c r="D132" s="19"/>
      <c r="E132" s="45"/>
      <c r="F132" s="18"/>
      <c r="G132" s="18"/>
      <c r="H132" s="31"/>
      <c r="I132" s="18"/>
      <c r="J132" s="45"/>
      <c r="K132" s="18"/>
      <c r="L132" s="18"/>
      <c r="M132" s="18"/>
    </row>
    <row r="133" spans="1:13" x14ac:dyDescent="0.25">
      <c r="A133" s="45"/>
      <c r="B133" s="19"/>
      <c r="C133" s="19"/>
      <c r="D133" s="19"/>
      <c r="E133" s="45"/>
      <c r="F133" s="18"/>
      <c r="G133" s="18"/>
      <c r="H133" s="31"/>
      <c r="I133" s="18"/>
      <c r="J133" s="45"/>
      <c r="K133" s="18"/>
      <c r="L133" s="18"/>
      <c r="M133" s="18"/>
    </row>
    <row r="134" spans="1:13" x14ac:dyDescent="0.25">
      <c r="A134" s="45"/>
      <c r="B134" s="19"/>
      <c r="C134" s="19"/>
      <c r="D134" s="19"/>
      <c r="E134" s="45"/>
      <c r="F134" s="18"/>
      <c r="G134" s="18"/>
      <c r="H134" s="31"/>
      <c r="I134" s="18"/>
      <c r="J134" s="45"/>
      <c r="K134" s="18"/>
      <c r="L134" s="18"/>
      <c r="M134" s="18"/>
    </row>
    <row r="135" spans="1:13" x14ac:dyDescent="0.25">
      <c r="A135" s="45"/>
      <c r="B135" s="19"/>
      <c r="C135" s="19"/>
      <c r="D135" s="19"/>
      <c r="E135" s="45"/>
      <c r="F135" s="18"/>
      <c r="G135" s="18"/>
      <c r="H135" s="31"/>
      <c r="I135" s="18"/>
      <c r="J135" s="45"/>
      <c r="K135" s="18"/>
      <c r="L135" s="18"/>
      <c r="M135" s="18"/>
    </row>
    <row r="136" spans="1:13" x14ac:dyDescent="0.25">
      <c r="A136" s="45"/>
      <c r="B136" s="19"/>
      <c r="C136" s="19"/>
      <c r="D136" s="19"/>
      <c r="E136" s="45"/>
      <c r="F136" s="18"/>
      <c r="G136" s="18"/>
      <c r="H136" s="31"/>
      <c r="I136" s="18"/>
      <c r="J136" s="45"/>
      <c r="K136" s="18"/>
      <c r="L136" s="18"/>
      <c r="M136" s="18"/>
    </row>
    <row r="137" spans="1:13" x14ac:dyDescent="0.25">
      <c r="A137" s="45"/>
      <c r="B137" s="19"/>
      <c r="C137" s="19"/>
      <c r="D137" s="19"/>
      <c r="E137" s="45"/>
      <c r="F137" s="18"/>
      <c r="G137" s="18"/>
      <c r="H137" s="31"/>
      <c r="I137" s="18"/>
      <c r="J137" s="45"/>
      <c r="K137" s="18"/>
      <c r="L137" s="18"/>
      <c r="M137" s="18"/>
    </row>
    <row r="138" spans="1:13" x14ac:dyDescent="0.25">
      <c r="A138" s="45"/>
      <c r="B138" s="19"/>
      <c r="C138" s="19"/>
      <c r="D138" s="19"/>
      <c r="E138" s="45"/>
      <c r="F138" s="18"/>
      <c r="G138" s="18"/>
      <c r="H138" s="31"/>
      <c r="I138" s="18"/>
      <c r="J138" s="45"/>
      <c r="K138" s="18"/>
      <c r="L138" s="18"/>
      <c r="M138" s="18"/>
    </row>
    <row r="139" spans="1:13" x14ac:dyDescent="0.25">
      <c r="A139" s="45"/>
      <c r="B139" s="19"/>
      <c r="C139" s="19"/>
      <c r="D139" s="19"/>
      <c r="E139" s="45"/>
      <c r="F139" s="18"/>
      <c r="G139" s="18"/>
      <c r="H139" s="31"/>
      <c r="I139" s="18"/>
      <c r="J139" s="45"/>
      <c r="K139" s="18"/>
      <c r="L139" s="18"/>
      <c r="M139" s="18"/>
    </row>
    <row r="140" spans="1:13" x14ac:dyDescent="0.25">
      <c r="A140" s="45"/>
      <c r="B140" s="19"/>
      <c r="C140" s="19"/>
      <c r="D140" s="19"/>
      <c r="E140" s="45"/>
      <c r="F140" s="18"/>
      <c r="G140" s="18"/>
      <c r="H140" s="31"/>
      <c r="I140" s="18"/>
      <c r="J140" s="45"/>
      <c r="K140" s="18"/>
      <c r="L140" s="18"/>
      <c r="M140" s="18"/>
    </row>
    <row r="141" spans="1:13" x14ac:dyDescent="0.25">
      <c r="A141" s="45"/>
      <c r="B141" s="19"/>
      <c r="C141" s="19"/>
      <c r="D141" s="19"/>
      <c r="E141" s="45"/>
      <c r="F141" s="18"/>
      <c r="G141" s="18"/>
      <c r="H141" s="31"/>
      <c r="I141" s="18"/>
      <c r="J141" s="45"/>
      <c r="K141" s="18"/>
      <c r="L141" s="18"/>
      <c r="M141" s="18"/>
    </row>
    <row r="142" spans="1:13" x14ac:dyDescent="0.25">
      <c r="A142" s="45"/>
      <c r="B142" s="19"/>
      <c r="C142" s="19"/>
      <c r="D142" s="19"/>
      <c r="E142" s="45"/>
      <c r="F142" s="18"/>
      <c r="G142" s="18"/>
      <c r="H142" s="31"/>
      <c r="I142" s="18"/>
      <c r="J142" s="45"/>
      <c r="K142" s="18"/>
      <c r="L142" s="18"/>
      <c r="M142" s="18"/>
    </row>
    <row r="143" spans="1:13" x14ac:dyDescent="0.25">
      <c r="A143" s="45"/>
      <c r="B143" s="19"/>
      <c r="C143" s="19"/>
      <c r="D143" s="19"/>
      <c r="E143" s="45"/>
      <c r="F143" s="18"/>
      <c r="G143" s="18"/>
      <c r="H143" s="31"/>
      <c r="I143" s="18"/>
      <c r="J143" s="45"/>
      <c r="K143" s="18"/>
      <c r="L143" s="18"/>
      <c r="M143" s="18"/>
    </row>
    <row r="144" spans="1:13" x14ac:dyDescent="0.25">
      <c r="A144" s="45"/>
      <c r="B144" s="19"/>
      <c r="C144" s="19"/>
      <c r="D144" s="19"/>
      <c r="E144" s="45"/>
      <c r="F144" s="18"/>
      <c r="G144" s="18"/>
      <c r="H144" s="31"/>
      <c r="I144" s="18"/>
      <c r="J144" s="45"/>
      <c r="K144" s="18"/>
      <c r="L144" s="18"/>
      <c r="M144" s="18"/>
    </row>
    <row r="145" spans="1:13" x14ac:dyDescent="0.25">
      <c r="A145" s="45"/>
      <c r="B145" s="19"/>
      <c r="C145" s="19"/>
      <c r="D145" s="19"/>
      <c r="E145" s="45"/>
      <c r="F145" s="18"/>
      <c r="G145" s="18"/>
      <c r="H145" s="31"/>
      <c r="I145" s="18"/>
      <c r="J145" s="45"/>
      <c r="K145" s="18"/>
      <c r="L145" s="18"/>
      <c r="M145" s="18"/>
    </row>
    <row r="146" spans="1:13" x14ac:dyDescent="0.25">
      <c r="A146" s="45"/>
      <c r="B146" s="19"/>
      <c r="C146" s="19"/>
      <c r="D146" s="19"/>
      <c r="E146" s="45"/>
      <c r="F146" s="18"/>
      <c r="G146" s="18"/>
      <c r="H146" s="31"/>
      <c r="I146" s="18"/>
      <c r="J146" s="45"/>
      <c r="K146" s="18"/>
      <c r="L146" s="18"/>
      <c r="M146" s="18"/>
    </row>
    <row r="147" spans="1:13" x14ac:dyDescent="0.25">
      <c r="A147" s="45"/>
      <c r="B147" s="19"/>
      <c r="C147" s="19"/>
      <c r="D147" s="19"/>
      <c r="E147" s="45"/>
      <c r="F147" s="18"/>
      <c r="G147" s="18"/>
      <c r="H147" s="31"/>
      <c r="I147" s="18"/>
      <c r="J147" s="45"/>
      <c r="K147" s="18"/>
      <c r="L147" s="18"/>
      <c r="M147" s="18"/>
    </row>
    <row r="148" spans="1:13" x14ac:dyDescent="0.25">
      <c r="A148" s="45"/>
      <c r="B148" s="19"/>
      <c r="C148" s="19"/>
      <c r="D148" s="19"/>
      <c r="E148" s="45"/>
      <c r="F148" s="18"/>
      <c r="G148" s="18"/>
      <c r="H148" s="31"/>
      <c r="I148" s="18"/>
      <c r="J148" s="45"/>
      <c r="K148" s="18"/>
      <c r="L148" s="18"/>
      <c r="M148" s="18"/>
    </row>
    <row r="149" spans="1:13" x14ac:dyDescent="0.25">
      <c r="A149" s="45"/>
      <c r="B149" s="19"/>
      <c r="C149" s="19"/>
      <c r="D149" s="19"/>
      <c r="E149" s="45"/>
      <c r="F149" s="18"/>
      <c r="G149" s="18"/>
      <c r="H149" s="31"/>
      <c r="I149" s="18"/>
      <c r="J149" s="45"/>
      <c r="K149" s="18"/>
      <c r="L149" s="18"/>
      <c r="M149" s="18"/>
    </row>
    <row r="150" spans="1:13" x14ac:dyDescent="0.25">
      <c r="A150" s="45"/>
      <c r="B150" s="19"/>
      <c r="C150" s="19"/>
      <c r="D150" s="19"/>
      <c r="E150" s="45"/>
      <c r="F150" s="18"/>
      <c r="G150" s="18"/>
      <c r="H150" s="31"/>
      <c r="I150" s="18"/>
      <c r="J150" s="45"/>
      <c r="K150" s="18"/>
      <c r="L150" s="18"/>
      <c r="M150" s="18"/>
    </row>
    <row r="151" spans="1:13" x14ac:dyDescent="0.25">
      <c r="A151" s="45"/>
      <c r="B151" s="19"/>
      <c r="C151" s="19"/>
      <c r="D151" s="19"/>
      <c r="E151" s="45"/>
      <c r="F151" s="18"/>
      <c r="G151" s="18"/>
      <c r="H151" s="31"/>
      <c r="I151" s="18"/>
      <c r="J151" s="45"/>
      <c r="K151" s="18"/>
      <c r="L151" s="18"/>
      <c r="M151" s="18"/>
    </row>
    <row r="152" spans="1:13" x14ac:dyDescent="0.25">
      <c r="A152" s="45"/>
      <c r="B152" s="19"/>
      <c r="C152" s="19"/>
      <c r="D152" s="19"/>
      <c r="E152" s="45"/>
      <c r="F152" s="18"/>
      <c r="G152" s="18"/>
      <c r="H152" s="31"/>
      <c r="I152" s="18"/>
      <c r="J152" s="45"/>
      <c r="K152" s="18"/>
      <c r="L152" s="18"/>
      <c r="M152" s="18"/>
    </row>
    <row r="153" spans="1:13" x14ac:dyDescent="0.25">
      <c r="A153" s="45"/>
      <c r="B153" s="19"/>
      <c r="C153" s="19"/>
      <c r="D153" s="19"/>
      <c r="E153" s="45"/>
      <c r="F153" s="18"/>
      <c r="G153" s="18"/>
      <c r="H153" s="31"/>
      <c r="I153" s="18"/>
      <c r="J153" s="45"/>
      <c r="K153" s="18"/>
      <c r="L153" s="18"/>
      <c r="M153" s="18"/>
    </row>
    <row r="154" spans="1:13" x14ac:dyDescent="0.25">
      <c r="A154" s="45"/>
      <c r="B154" s="19"/>
      <c r="C154" s="19"/>
      <c r="D154" s="19"/>
      <c r="E154" s="45"/>
      <c r="F154" s="18"/>
      <c r="G154" s="18"/>
      <c r="H154" s="31"/>
      <c r="I154" s="18"/>
      <c r="J154" s="45"/>
      <c r="K154" s="18"/>
      <c r="L154" s="18"/>
      <c r="M154" s="18"/>
    </row>
    <row r="155" spans="1:13" x14ac:dyDescent="0.25">
      <c r="A155" s="45"/>
      <c r="B155" s="19"/>
      <c r="C155" s="19"/>
      <c r="D155" s="19"/>
      <c r="E155" s="45"/>
      <c r="F155" s="18"/>
      <c r="G155" s="18"/>
      <c r="H155" s="31"/>
      <c r="I155" s="18"/>
      <c r="J155" s="45"/>
      <c r="K155" s="18"/>
      <c r="L155" s="18"/>
      <c r="M155" s="18"/>
    </row>
    <row r="156" spans="1:13" x14ac:dyDescent="0.25">
      <c r="A156" s="45"/>
      <c r="B156" s="19"/>
      <c r="C156" s="19"/>
      <c r="D156" s="19"/>
      <c r="E156" s="45"/>
      <c r="F156" s="18"/>
      <c r="G156" s="18"/>
      <c r="H156" s="31"/>
      <c r="I156" s="18"/>
      <c r="J156" s="45"/>
      <c r="K156" s="18"/>
      <c r="L156" s="18"/>
      <c r="M156" s="18"/>
    </row>
    <row r="157" spans="1:13" x14ac:dyDescent="0.25">
      <c r="A157" s="45"/>
      <c r="B157" s="19"/>
      <c r="C157" s="19"/>
      <c r="D157" s="19"/>
      <c r="E157" s="45"/>
      <c r="F157" s="18"/>
      <c r="G157" s="18"/>
      <c r="H157" s="31"/>
      <c r="I157" s="18"/>
      <c r="J157" s="45"/>
      <c r="K157" s="18"/>
      <c r="L157" s="18"/>
      <c r="M157" s="18"/>
    </row>
    <row r="158" spans="1:13" x14ac:dyDescent="0.25">
      <c r="A158" s="45"/>
      <c r="B158" s="19"/>
      <c r="C158" s="19"/>
      <c r="D158" s="19"/>
      <c r="E158" s="45"/>
      <c r="F158" s="18"/>
      <c r="G158" s="18"/>
      <c r="H158" s="31"/>
      <c r="I158" s="18"/>
      <c r="J158" s="45"/>
      <c r="K158" s="18"/>
      <c r="L158" s="18"/>
      <c r="M158" s="18"/>
    </row>
    <row r="159" spans="1:13" x14ac:dyDescent="0.25">
      <c r="A159" s="45"/>
      <c r="B159" s="19"/>
      <c r="C159" s="19"/>
      <c r="D159" s="19"/>
      <c r="E159" s="45"/>
      <c r="F159" s="18"/>
      <c r="G159" s="18"/>
      <c r="H159" s="31"/>
      <c r="I159" s="18"/>
      <c r="J159" s="45"/>
      <c r="K159" s="18"/>
      <c r="L159" s="18"/>
      <c r="M159" s="18"/>
    </row>
    <row r="160" spans="1:13" x14ac:dyDescent="0.25">
      <c r="A160" s="45"/>
      <c r="B160" s="19"/>
      <c r="C160" s="19"/>
      <c r="D160" s="19"/>
      <c r="E160" s="45"/>
      <c r="F160" s="18"/>
      <c r="G160" s="18"/>
      <c r="H160" s="31"/>
      <c r="I160" s="18"/>
      <c r="J160" s="45"/>
      <c r="K160" s="18"/>
      <c r="L160" s="18"/>
      <c r="M160" s="18"/>
    </row>
    <row r="161" spans="1:13" x14ac:dyDescent="0.25">
      <c r="A161" s="45"/>
      <c r="B161" s="19"/>
      <c r="C161" s="19"/>
      <c r="D161" s="19"/>
      <c r="E161" s="45"/>
      <c r="F161" s="18"/>
      <c r="G161" s="18"/>
      <c r="H161" s="31"/>
      <c r="I161" s="18"/>
      <c r="J161" s="45"/>
      <c r="K161" s="18"/>
      <c r="L161" s="18"/>
      <c r="M161" s="18"/>
    </row>
    <row r="162" spans="1:13" x14ac:dyDescent="0.25">
      <c r="A162" s="45"/>
      <c r="B162" s="19"/>
      <c r="C162" s="19"/>
      <c r="D162" s="19"/>
      <c r="E162" s="45"/>
      <c r="F162" s="18"/>
      <c r="G162" s="18"/>
      <c r="H162" s="31"/>
      <c r="I162" s="18"/>
      <c r="J162" s="45"/>
      <c r="K162" s="18"/>
      <c r="L162" s="18"/>
      <c r="M162" s="18"/>
    </row>
    <row r="163" spans="1:13" x14ac:dyDescent="0.25">
      <c r="A163" s="45"/>
      <c r="B163" s="19"/>
      <c r="C163" s="19"/>
      <c r="D163" s="19"/>
      <c r="E163" s="45"/>
      <c r="F163" s="18"/>
      <c r="G163" s="18"/>
      <c r="H163" s="31"/>
      <c r="I163" s="18"/>
      <c r="J163" s="45"/>
      <c r="K163" s="18"/>
      <c r="L163" s="18"/>
      <c r="M163" s="18"/>
    </row>
    <row r="164" spans="1:13" x14ac:dyDescent="0.25">
      <c r="A164" s="45"/>
      <c r="B164" s="19"/>
      <c r="C164" s="19"/>
      <c r="D164" s="19"/>
      <c r="E164" s="45"/>
      <c r="F164" s="18"/>
      <c r="G164" s="18"/>
      <c r="H164" s="31"/>
      <c r="I164" s="18"/>
      <c r="J164" s="45"/>
      <c r="K164" s="18"/>
      <c r="L164" s="18"/>
      <c r="M164" s="18"/>
    </row>
    <row r="165" spans="1:13" x14ac:dyDescent="0.25">
      <c r="A165" s="45"/>
      <c r="B165" s="19"/>
      <c r="C165" s="19"/>
      <c r="D165" s="19"/>
      <c r="E165" s="45"/>
      <c r="F165" s="18"/>
      <c r="G165" s="18"/>
      <c r="H165" s="31"/>
      <c r="I165" s="18"/>
      <c r="J165" s="45"/>
      <c r="K165" s="18"/>
      <c r="L165" s="18"/>
      <c r="M165" s="18"/>
    </row>
    <row r="166" spans="1:13" x14ac:dyDescent="0.25">
      <c r="A166" s="45"/>
      <c r="B166" s="19"/>
      <c r="C166" s="19"/>
      <c r="D166" s="19"/>
      <c r="E166" s="45"/>
      <c r="F166" s="18"/>
      <c r="G166" s="18"/>
      <c r="H166" s="31"/>
      <c r="I166" s="18"/>
      <c r="J166" s="45"/>
      <c r="K166" s="18"/>
      <c r="L166" s="18"/>
      <c r="M166" s="18"/>
    </row>
    <row r="167" spans="1:13" x14ac:dyDescent="0.25">
      <c r="A167" s="45"/>
      <c r="B167" s="19"/>
      <c r="C167" s="19"/>
      <c r="D167" s="19"/>
      <c r="E167" s="45"/>
      <c r="F167" s="18"/>
      <c r="G167" s="18"/>
      <c r="H167" s="31"/>
      <c r="I167" s="18"/>
      <c r="J167" s="45"/>
      <c r="K167" s="18"/>
      <c r="L167" s="18"/>
      <c r="M167" s="18"/>
    </row>
    <row r="168" spans="1:13" x14ac:dyDescent="0.25">
      <c r="A168" s="45"/>
      <c r="B168" s="19"/>
      <c r="C168" s="19"/>
      <c r="D168" s="19"/>
      <c r="E168" s="45"/>
      <c r="F168" s="18"/>
      <c r="G168" s="18"/>
      <c r="H168" s="31"/>
      <c r="I168" s="18"/>
      <c r="J168" s="45"/>
      <c r="K168" s="18"/>
      <c r="L168" s="18"/>
      <c r="M168" s="18"/>
    </row>
    <row r="169" spans="1:13" x14ac:dyDescent="0.25">
      <c r="A169" s="45"/>
      <c r="B169" s="19"/>
      <c r="C169" s="19"/>
      <c r="D169" s="19"/>
      <c r="E169" s="45"/>
      <c r="F169" s="18"/>
      <c r="G169" s="18"/>
      <c r="H169" s="31"/>
      <c r="I169" s="18"/>
      <c r="J169" s="45"/>
      <c r="K169" s="18"/>
      <c r="L169" s="18"/>
      <c r="M169" s="18"/>
    </row>
    <row r="170" spans="1:13" x14ac:dyDescent="0.25">
      <c r="A170" s="45"/>
      <c r="B170" s="19"/>
      <c r="C170" s="19"/>
      <c r="D170" s="19"/>
      <c r="E170" s="45"/>
      <c r="F170" s="18"/>
      <c r="G170" s="18"/>
      <c r="H170" s="31"/>
      <c r="I170" s="18"/>
      <c r="J170" s="45"/>
      <c r="K170" s="18"/>
      <c r="L170" s="18"/>
      <c r="M170" s="18"/>
    </row>
    <row r="171" spans="1:13" x14ac:dyDescent="0.25">
      <c r="A171" s="45"/>
      <c r="B171" s="19"/>
      <c r="C171" s="19"/>
      <c r="D171" s="19"/>
      <c r="E171" s="45"/>
      <c r="F171" s="18"/>
      <c r="G171" s="18"/>
      <c r="H171" s="31"/>
      <c r="I171" s="18"/>
      <c r="J171" s="45"/>
      <c r="K171" s="18"/>
      <c r="L171" s="18"/>
      <c r="M171" s="18"/>
    </row>
    <row r="172" spans="1:13" x14ac:dyDescent="0.25">
      <c r="A172" s="45"/>
      <c r="B172" s="19"/>
      <c r="C172" s="19"/>
      <c r="D172" s="19"/>
      <c r="E172" s="45"/>
      <c r="F172" s="18"/>
      <c r="G172" s="18"/>
      <c r="H172" s="31"/>
      <c r="I172" s="18"/>
      <c r="J172" s="45"/>
      <c r="K172" s="18"/>
      <c r="L172" s="18"/>
      <c r="M172" s="18"/>
    </row>
    <row r="173" spans="1:13" x14ac:dyDescent="0.25">
      <c r="A173" s="45"/>
      <c r="B173" s="19"/>
      <c r="C173" s="19"/>
      <c r="D173" s="19"/>
      <c r="E173" s="45"/>
      <c r="F173" s="18"/>
      <c r="G173" s="18"/>
      <c r="H173" s="31"/>
      <c r="I173" s="18"/>
      <c r="J173" s="45"/>
      <c r="K173" s="18"/>
      <c r="L173" s="18"/>
      <c r="M173" s="18"/>
    </row>
    <row r="174" spans="1:13" x14ac:dyDescent="0.25">
      <c r="A174" s="45"/>
      <c r="B174" s="19"/>
      <c r="C174" s="19"/>
      <c r="D174" s="19"/>
      <c r="E174" s="45"/>
      <c r="F174" s="18"/>
      <c r="G174" s="18"/>
      <c r="H174" s="31"/>
      <c r="I174" s="18"/>
      <c r="J174" s="45"/>
      <c r="K174" s="18"/>
      <c r="L174" s="18"/>
      <c r="M174" s="18"/>
    </row>
    <row r="175" spans="1:13" x14ac:dyDescent="0.25">
      <c r="A175" s="45"/>
      <c r="B175" s="19"/>
      <c r="C175" s="19"/>
      <c r="D175" s="19"/>
      <c r="E175" s="45"/>
      <c r="F175" s="18"/>
      <c r="G175" s="18"/>
      <c r="H175" s="31"/>
      <c r="I175" s="18"/>
      <c r="J175" s="45"/>
      <c r="K175" s="18"/>
      <c r="L175" s="18"/>
      <c r="M175" s="18"/>
    </row>
    <row r="176" spans="1:13" x14ac:dyDescent="0.25">
      <c r="A176" s="45"/>
      <c r="B176" s="19"/>
      <c r="C176" s="19"/>
      <c r="D176" s="19"/>
      <c r="E176" s="45"/>
      <c r="F176" s="18"/>
      <c r="G176" s="18"/>
      <c r="H176" s="31"/>
      <c r="I176" s="18"/>
      <c r="J176" s="45"/>
      <c r="K176" s="18"/>
      <c r="L176" s="18"/>
      <c r="M176" s="18"/>
    </row>
    <row r="177" spans="1:13" x14ac:dyDescent="0.25">
      <c r="A177" s="45"/>
      <c r="B177" s="19"/>
      <c r="C177" s="19"/>
      <c r="D177" s="19"/>
      <c r="E177" s="45"/>
      <c r="F177" s="18"/>
      <c r="G177" s="18"/>
      <c r="H177" s="31"/>
      <c r="I177" s="18"/>
      <c r="J177" s="45"/>
      <c r="K177" s="18"/>
      <c r="L177" s="18"/>
      <c r="M177" s="18"/>
    </row>
    <row r="178" spans="1:13" x14ac:dyDescent="0.25">
      <c r="A178" s="45"/>
      <c r="B178" s="19"/>
      <c r="C178" s="19"/>
      <c r="D178" s="19"/>
      <c r="E178" s="45"/>
      <c r="F178" s="18"/>
      <c r="G178" s="18"/>
      <c r="H178" s="31"/>
      <c r="I178" s="18"/>
      <c r="J178" s="45"/>
      <c r="K178" s="18"/>
      <c r="L178" s="18"/>
      <c r="M178" s="18"/>
    </row>
    <row r="179" spans="1:13" x14ac:dyDescent="0.25">
      <c r="A179" s="45"/>
      <c r="B179" s="19"/>
      <c r="C179" s="19"/>
      <c r="D179" s="19"/>
      <c r="E179" s="45"/>
      <c r="F179" s="18"/>
      <c r="G179" s="18"/>
      <c r="H179" s="31"/>
      <c r="I179" s="18"/>
      <c r="J179" s="45"/>
      <c r="K179" s="18"/>
      <c r="L179" s="18"/>
      <c r="M179" s="18"/>
    </row>
    <row r="180" spans="1:13" x14ac:dyDescent="0.25">
      <c r="A180" s="45"/>
      <c r="B180" s="19"/>
      <c r="C180" s="19"/>
      <c r="D180" s="19"/>
      <c r="E180" s="45"/>
      <c r="F180" s="18"/>
      <c r="G180" s="18"/>
      <c r="H180" s="31"/>
      <c r="I180" s="18"/>
      <c r="J180" s="45"/>
      <c r="K180" s="18"/>
      <c r="L180" s="18"/>
      <c r="M180" s="18"/>
    </row>
    <row r="181" spans="1:13" x14ac:dyDescent="0.25">
      <c r="A181" s="45"/>
      <c r="B181" s="19"/>
      <c r="C181" s="19"/>
      <c r="D181" s="19"/>
      <c r="E181" s="45"/>
      <c r="F181" s="18"/>
      <c r="G181" s="18"/>
      <c r="H181" s="31"/>
      <c r="I181" s="18"/>
      <c r="J181" s="45"/>
      <c r="K181" s="18"/>
      <c r="L181" s="18"/>
      <c r="M181" s="18"/>
    </row>
    <row r="182" spans="1:13" x14ac:dyDescent="0.25">
      <c r="A182" s="45"/>
      <c r="B182" s="19"/>
      <c r="C182" s="19"/>
      <c r="D182" s="19"/>
      <c r="E182" s="45"/>
      <c r="F182" s="18"/>
      <c r="G182" s="18"/>
      <c r="H182" s="31"/>
      <c r="I182" s="18"/>
      <c r="J182" s="45"/>
      <c r="K182" s="18"/>
      <c r="L182" s="18"/>
      <c r="M182" s="18"/>
    </row>
    <row r="183" spans="1:13" x14ac:dyDescent="0.25">
      <c r="A183" s="45"/>
      <c r="B183" s="19"/>
      <c r="C183" s="19"/>
      <c r="D183" s="19"/>
      <c r="E183" s="45"/>
      <c r="F183" s="18"/>
      <c r="G183" s="18"/>
      <c r="H183" s="31"/>
      <c r="I183" s="18"/>
      <c r="J183" s="45"/>
      <c r="K183" s="18"/>
      <c r="L183" s="18"/>
      <c r="M183" s="18"/>
    </row>
    <row r="184" spans="1:13" x14ac:dyDescent="0.25">
      <c r="A184" s="45"/>
      <c r="B184" s="19"/>
      <c r="C184" s="19"/>
      <c r="D184" s="19"/>
      <c r="E184" s="45"/>
      <c r="F184" s="18"/>
      <c r="G184" s="18"/>
      <c r="H184" s="31"/>
      <c r="I184" s="18"/>
      <c r="J184" s="45"/>
      <c r="K184" s="18"/>
      <c r="L184" s="18"/>
      <c r="M184" s="18"/>
    </row>
    <row r="185" spans="1:13" x14ac:dyDescent="0.25">
      <c r="A185" s="45"/>
      <c r="B185" s="19"/>
      <c r="C185" s="19"/>
      <c r="D185" s="19"/>
      <c r="E185" s="45"/>
      <c r="F185" s="18"/>
      <c r="G185" s="18"/>
      <c r="H185" s="31"/>
      <c r="I185" s="18"/>
      <c r="J185" s="45"/>
      <c r="K185" s="18"/>
      <c r="L185" s="18"/>
      <c r="M185" s="18"/>
    </row>
    <row r="186" spans="1:13" x14ac:dyDescent="0.25">
      <c r="A186" s="45"/>
      <c r="B186" s="19"/>
      <c r="C186" s="19"/>
      <c r="D186" s="19"/>
      <c r="E186" s="45"/>
      <c r="F186" s="18"/>
      <c r="G186" s="18"/>
      <c r="H186" s="31"/>
      <c r="I186" s="18"/>
      <c r="J186" s="45"/>
      <c r="K186" s="18"/>
      <c r="L186" s="18"/>
      <c r="M186" s="18"/>
    </row>
    <row r="187" spans="1:13" x14ac:dyDescent="0.25">
      <c r="A187" s="45"/>
      <c r="B187" s="19"/>
      <c r="C187" s="19"/>
      <c r="D187" s="19"/>
      <c r="E187" s="45"/>
      <c r="F187" s="18"/>
      <c r="G187" s="18"/>
      <c r="H187" s="31"/>
      <c r="I187" s="18"/>
      <c r="J187" s="45"/>
      <c r="K187" s="18"/>
      <c r="L187" s="18"/>
      <c r="M187" s="18"/>
    </row>
    <row r="188" spans="1:13" x14ac:dyDescent="0.25">
      <c r="A188" s="45"/>
      <c r="B188" s="19"/>
      <c r="C188" s="19"/>
      <c r="D188" s="19"/>
      <c r="E188" s="45"/>
      <c r="F188" s="18"/>
      <c r="G188" s="18"/>
      <c r="H188" s="31"/>
      <c r="I188" s="18"/>
      <c r="J188" s="45"/>
      <c r="K188" s="18"/>
      <c r="L188" s="18"/>
      <c r="M188" s="18"/>
    </row>
    <row r="189" spans="1:13" x14ac:dyDescent="0.25">
      <c r="A189" s="45"/>
      <c r="B189" s="19"/>
      <c r="C189" s="19"/>
      <c r="D189" s="19"/>
      <c r="E189" s="45"/>
      <c r="F189" s="18"/>
      <c r="G189" s="18"/>
      <c r="H189" s="31"/>
      <c r="I189" s="18"/>
      <c r="J189" s="45"/>
      <c r="K189" s="18"/>
      <c r="L189" s="18"/>
      <c r="M189" s="18"/>
    </row>
    <row r="190" spans="1:13" x14ac:dyDescent="0.25">
      <c r="A190" s="45"/>
      <c r="B190" s="19"/>
      <c r="C190" s="19"/>
      <c r="D190" s="19"/>
      <c r="E190" s="45"/>
      <c r="F190" s="18"/>
      <c r="G190" s="18"/>
      <c r="H190" s="31"/>
      <c r="I190" s="18"/>
      <c r="J190" s="45"/>
      <c r="K190" s="18"/>
      <c r="L190" s="18"/>
      <c r="M190" s="18"/>
    </row>
    <row r="191" spans="1:13" x14ac:dyDescent="0.25">
      <c r="A191" s="45"/>
      <c r="B191" s="19"/>
      <c r="C191" s="19"/>
      <c r="D191" s="19"/>
      <c r="E191" s="45"/>
      <c r="F191" s="18"/>
      <c r="G191" s="18"/>
      <c r="H191" s="31"/>
      <c r="I191" s="18"/>
      <c r="J191" s="45"/>
      <c r="K191" s="18"/>
      <c r="L191" s="18"/>
      <c r="M191" s="18"/>
    </row>
    <row r="192" spans="1:13" x14ac:dyDescent="0.25">
      <c r="A192" s="45"/>
      <c r="B192" s="19"/>
      <c r="C192" s="19"/>
      <c r="D192" s="19"/>
      <c r="E192" s="45"/>
      <c r="F192" s="18"/>
      <c r="G192" s="18"/>
      <c r="H192" s="31"/>
      <c r="I192" s="18"/>
      <c r="J192" s="45"/>
      <c r="K192" s="18"/>
      <c r="L192" s="18"/>
      <c r="M192" s="18"/>
    </row>
  </sheetData>
  <sheetProtection selectLockedCells="1" selectUnlockedCells="1"/>
  <autoFilter ref="A58:O58" xr:uid="{00000000-0009-0000-0000-000012000000}">
    <sortState ref="A59:O60">
      <sortCondition ref="A58"/>
    </sortState>
  </autoFilter>
  <mergeCells count="15">
    <mergeCell ref="A36:C36"/>
    <mergeCell ref="A1:C1"/>
    <mergeCell ref="A2:C2"/>
    <mergeCell ref="A3:C3"/>
    <mergeCell ref="A34:C34"/>
    <mergeCell ref="A35:C35"/>
    <mergeCell ref="A22:C22"/>
    <mergeCell ref="A23:C23"/>
    <mergeCell ref="A24:C24"/>
    <mergeCell ref="A56:C56"/>
    <mergeCell ref="A45:C45"/>
    <mergeCell ref="A46:C46"/>
    <mergeCell ref="A47:C47"/>
    <mergeCell ref="A54:C54"/>
    <mergeCell ref="A55:C55"/>
  </mergeCells>
  <phoneticPr fontId="4" type="noConversion"/>
  <dataValidations count="2">
    <dataValidation type="list" operator="equal" allowBlank="1" showErrorMessage="1" error="CATEGORIA NON CORRETTA!!!_x000a_VEDI MENU' A TENDINA" sqref="G91:G95 G126:G127 G64:G89" xr:uid="{00000000-0002-0000-1200-000000000000}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63" xr:uid="{00000000-0002-0000-1200-000001000000}">
      <formula1>"EF,EM,RF,RM,CF,CM,AF,AM,JF,JM,SF,SM,AmAF,AmAM,AmBF,AmBM,VF,VM"</formula1>
    </dataValidation>
  </dataValidations>
  <pageMargins left="0" right="0" top="0.39370078740157483" bottom="0.59055118110236227" header="0.39370078740157483" footer="0.39370078740157483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P49"/>
  <sheetViews>
    <sheetView zoomScale="120" zoomScaleNormal="120" workbookViewId="0">
      <selection activeCell="C18" sqref="C18"/>
    </sheetView>
  </sheetViews>
  <sheetFormatPr defaultColWidth="11.6328125" defaultRowHeight="12.75" customHeight="1" x14ac:dyDescent="0.25"/>
  <cols>
    <col min="1" max="1" width="5.08984375" style="1" bestFit="1" customWidth="1"/>
    <col min="2" max="2" width="19" style="1" bestFit="1" customWidth="1"/>
    <col min="3" max="3" width="13" style="1" bestFit="1" customWidth="1"/>
    <col min="4" max="4" width="35.7265625" bestFit="1" customWidth="1"/>
    <col min="5" max="5" width="10.7265625" style="1" customWidth="1"/>
    <col min="6" max="6" width="5.90625" style="1" customWidth="1"/>
    <col min="7" max="7" width="5.36328125" style="1" customWidth="1"/>
    <col min="8" max="8" width="7.6328125" style="1" customWidth="1"/>
    <col min="9" max="9" width="5.6328125" style="1" bestFit="1" customWidth="1"/>
    <col min="10" max="10" width="9.36328125" style="1" customWidth="1"/>
    <col min="11" max="11" width="8.26953125" style="1" customWidth="1"/>
    <col min="12" max="12" width="7.6328125" style="1" customWidth="1"/>
    <col min="13" max="13" width="11.6328125" style="85"/>
  </cols>
  <sheetData>
    <row r="1" spans="1:13" ht="18" x14ac:dyDescent="0.4">
      <c r="A1" s="192" t="s">
        <v>0</v>
      </c>
      <c r="B1" s="192"/>
      <c r="C1" s="192"/>
      <c r="D1" s="46" t="s">
        <v>71</v>
      </c>
      <c r="E1" s="58"/>
      <c r="F1" s="58"/>
      <c r="G1" s="35"/>
      <c r="H1" s="58"/>
      <c r="I1" s="58"/>
      <c r="J1" s="58"/>
      <c r="K1" s="35"/>
      <c r="L1" s="35"/>
      <c r="M1" s="82"/>
    </row>
    <row r="2" spans="1:13" ht="18" x14ac:dyDescent="0.4">
      <c r="A2" s="192" t="s">
        <v>1</v>
      </c>
      <c r="B2" s="192"/>
      <c r="C2" s="192"/>
      <c r="D2" s="46"/>
      <c r="E2" s="58"/>
      <c r="F2" s="58"/>
      <c r="G2" s="35"/>
      <c r="H2" s="58"/>
      <c r="I2" s="58"/>
      <c r="J2" s="58"/>
      <c r="K2" s="35"/>
      <c r="L2" s="35"/>
      <c r="M2" s="82"/>
    </row>
    <row r="3" spans="1:13" s="8" customFormat="1" ht="13.65" customHeight="1" x14ac:dyDescent="0.4">
      <c r="A3" s="192" t="s">
        <v>2</v>
      </c>
      <c r="B3" s="192"/>
      <c r="C3" s="192"/>
      <c r="D3" s="19"/>
      <c r="F3" s="35"/>
      <c r="G3" s="35"/>
      <c r="H3" s="35"/>
      <c r="I3" s="35"/>
      <c r="J3" s="35"/>
      <c r="K3" s="35"/>
      <c r="L3" s="35"/>
      <c r="M3" s="82"/>
    </row>
    <row r="4" spans="1:13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83"/>
    </row>
    <row r="5" spans="1:13" ht="12.75" customHeight="1" x14ac:dyDescent="0.3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6</v>
      </c>
      <c r="K5" s="13" t="s">
        <v>7</v>
      </c>
      <c r="L5" s="13" t="s">
        <v>8</v>
      </c>
      <c r="M5" s="95" t="s">
        <v>9</v>
      </c>
    </row>
    <row r="6" spans="1:13" ht="12.75" customHeight="1" x14ac:dyDescent="0.35">
      <c r="A6" s="13"/>
      <c r="B6" s="30"/>
      <c r="C6" s="30"/>
      <c r="D6" s="94"/>
      <c r="E6" s="30"/>
      <c r="F6" s="30"/>
      <c r="G6" s="30"/>
      <c r="H6" s="13"/>
      <c r="I6" s="13"/>
      <c r="J6" s="13"/>
      <c r="K6" s="13"/>
      <c r="L6" s="13"/>
      <c r="M6" s="84"/>
    </row>
    <row r="7" spans="1:13" ht="12.75" customHeight="1" x14ac:dyDescent="0.3">
      <c r="A7" s="13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84"/>
    </row>
    <row r="8" spans="1:13" ht="12.75" customHeight="1" x14ac:dyDescent="0.3">
      <c r="A8" s="13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84"/>
    </row>
    <row r="9" spans="1:13" ht="12.75" customHeight="1" x14ac:dyDescent="0.3">
      <c r="A9" s="13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84"/>
    </row>
    <row r="10" spans="1:13" ht="12.75" customHeight="1" x14ac:dyDescent="0.3">
      <c r="A10" s="13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84"/>
    </row>
    <row r="11" spans="1:13" ht="12.75" customHeight="1" x14ac:dyDescent="0.3">
      <c r="A11" s="13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84"/>
    </row>
    <row r="12" spans="1:13" ht="12.75" customHeight="1" x14ac:dyDescent="0.3">
      <c r="A12" s="13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84"/>
    </row>
    <row r="13" spans="1:13" ht="12.75" customHeight="1" x14ac:dyDescent="0.3">
      <c r="A13" s="13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84"/>
    </row>
    <row r="14" spans="1:13" ht="12.75" customHeight="1" x14ac:dyDescent="0.3">
      <c r="A14" s="13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84"/>
    </row>
    <row r="15" spans="1:13" ht="12.75" customHeight="1" x14ac:dyDescent="0.3">
      <c r="A15" s="13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84"/>
    </row>
    <row r="16" spans="1:13" ht="12.75" customHeight="1" x14ac:dyDescent="0.3">
      <c r="A16" s="13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84"/>
    </row>
    <row r="17" spans="1:16" ht="13" x14ac:dyDescent="0.3">
      <c r="A17" s="13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84"/>
    </row>
    <row r="18" spans="1:16" ht="13" x14ac:dyDescent="0.3">
      <c r="A18" s="13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84"/>
    </row>
    <row r="19" spans="1:16" ht="13" x14ac:dyDescent="0.3">
      <c r="A19" s="13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84"/>
    </row>
    <row r="20" spans="1:16" ht="13" x14ac:dyDescent="0.3">
      <c r="A20" s="13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84"/>
    </row>
    <row r="21" spans="1:16" ht="13" x14ac:dyDescent="0.3">
      <c r="A21" s="13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84"/>
    </row>
    <row r="22" spans="1:16" ht="13" x14ac:dyDescent="0.3">
      <c r="A22" s="13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84"/>
    </row>
    <row r="23" spans="1:16" ht="13" x14ac:dyDescent="0.3">
      <c r="A23" s="13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84"/>
    </row>
    <row r="24" spans="1:16" ht="13" x14ac:dyDescent="0.3">
      <c r="A24" s="13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84"/>
    </row>
    <row r="25" spans="1:16" ht="13" x14ac:dyDescent="0.3">
      <c r="A25" s="13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84"/>
    </row>
    <row r="26" spans="1:16" ht="13" x14ac:dyDescent="0.3">
      <c r="A26" s="13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84"/>
    </row>
    <row r="27" spans="1:16" ht="13" x14ac:dyDescent="0.3">
      <c r="A27" s="13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84"/>
    </row>
    <row r="28" spans="1:16" ht="13" x14ac:dyDescent="0.3">
      <c r="A28" s="13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84"/>
    </row>
    <row r="29" spans="1:16" ht="13" x14ac:dyDescent="0.3">
      <c r="A29" s="13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84"/>
    </row>
    <row r="30" spans="1:16" ht="13" x14ac:dyDescent="0.3">
      <c r="A30" s="13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84"/>
    </row>
    <row r="31" spans="1:16" s="8" customFormat="1" ht="13" x14ac:dyDescent="0.3">
      <c r="A31" s="13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84"/>
    </row>
    <row r="32" spans="1:16" ht="12.5" x14ac:dyDescent="0.25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84"/>
      <c r="N32" s="8"/>
      <c r="O32" s="8"/>
      <c r="P32" s="8"/>
    </row>
    <row r="33" spans="1:16" ht="12.5" x14ac:dyDescent="0.25">
      <c r="A33" s="45"/>
      <c r="B33" s="45"/>
      <c r="C33" s="45"/>
      <c r="D33" s="68"/>
      <c r="E33" s="45"/>
      <c r="F33" s="45"/>
      <c r="G33" s="45"/>
      <c r="H33" s="45"/>
      <c r="I33" s="45"/>
      <c r="J33" s="45"/>
      <c r="K33" s="45"/>
      <c r="L33" s="45"/>
      <c r="M33" s="84"/>
      <c r="N33" s="8"/>
      <c r="O33" s="8"/>
      <c r="P33" s="8"/>
    </row>
    <row r="34" spans="1:16" ht="12.5" x14ac:dyDescent="0.25">
      <c r="A34" s="45"/>
      <c r="B34" s="45"/>
      <c r="C34" s="45"/>
      <c r="D34" s="68"/>
      <c r="E34" s="45"/>
      <c r="F34" s="45"/>
      <c r="G34" s="45"/>
      <c r="H34" s="45"/>
      <c r="I34" s="45"/>
      <c r="J34" s="45"/>
      <c r="K34" s="45"/>
      <c r="L34" s="45"/>
      <c r="M34" s="84"/>
      <c r="N34" s="8"/>
      <c r="O34" s="8"/>
      <c r="P34" s="8"/>
    </row>
    <row r="35" spans="1:16" ht="12.5" x14ac:dyDescent="0.25">
      <c r="A35" s="45"/>
      <c r="B35" s="45"/>
      <c r="C35" s="45"/>
      <c r="D35" s="68"/>
      <c r="E35" s="45"/>
      <c r="F35" s="45"/>
      <c r="G35" s="45"/>
      <c r="H35" s="45"/>
      <c r="I35" s="45"/>
      <c r="J35" s="45"/>
      <c r="K35" s="45"/>
      <c r="L35" s="45"/>
      <c r="M35" s="84"/>
      <c r="N35" s="8"/>
      <c r="O35" s="8"/>
      <c r="P35" s="8"/>
    </row>
    <row r="36" spans="1:16" ht="12.5" x14ac:dyDescent="0.25">
      <c r="A36" s="45"/>
      <c r="B36" s="45"/>
      <c r="C36" s="45"/>
      <c r="D36" s="68"/>
      <c r="E36" s="45"/>
      <c r="F36" s="45"/>
      <c r="G36" s="45"/>
      <c r="H36" s="45"/>
      <c r="I36" s="45"/>
      <c r="J36" s="45"/>
      <c r="K36" s="45"/>
      <c r="L36" s="45"/>
      <c r="M36" s="84"/>
      <c r="N36" s="8"/>
      <c r="O36" s="8"/>
      <c r="P36" s="8"/>
    </row>
    <row r="37" spans="1:16" ht="12.5" x14ac:dyDescent="0.25">
      <c r="A37" s="45"/>
      <c r="B37" s="45"/>
      <c r="C37" s="45"/>
      <c r="D37" s="68"/>
      <c r="E37" s="45"/>
      <c r="F37" s="45"/>
      <c r="G37" s="45"/>
      <c r="H37" s="45"/>
      <c r="I37" s="45"/>
      <c r="J37" s="45"/>
      <c r="K37" s="45"/>
      <c r="L37" s="45"/>
      <c r="M37" s="84"/>
      <c r="N37" s="8"/>
      <c r="O37" s="8"/>
      <c r="P37" s="8"/>
    </row>
    <row r="38" spans="1:16" ht="12.5" x14ac:dyDescent="0.25">
      <c r="A38" s="45"/>
      <c r="B38" s="45"/>
      <c r="C38" s="45"/>
      <c r="D38" s="68"/>
      <c r="E38" s="45"/>
      <c r="F38" s="45"/>
      <c r="G38" s="45"/>
      <c r="H38" s="45"/>
      <c r="I38" s="45"/>
      <c r="J38" s="45"/>
      <c r="K38" s="45"/>
      <c r="L38" s="45"/>
      <c r="M38" s="84"/>
      <c r="N38" s="8"/>
      <c r="O38" s="8"/>
      <c r="P38" s="8"/>
    </row>
    <row r="39" spans="1:16" ht="12.5" x14ac:dyDescent="0.25">
      <c r="A39" s="45"/>
      <c r="B39" s="45"/>
      <c r="C39" s="45"/>
      <c r="D39" s="68"/>
      <c r="E39" s="45"/>
      <c r="F39" s="45"/>
      <c r="G39" s="45"/>
      <c r="H39" s="45"/>
      <c r="I39" s="45"/>
      <c r="J39" s="45"/>
      <c r="K39" s="45"/>
      <c r="L39" s="45"/>
      <c r="M39" s="84"/>
      <c r="N39" s="8"/>
      <c r="O39" s="8"/>
      <c r="P39" s="8"/>
    </row>
    <row r="40" spans="1:16" ht="12.5" x14ac:dyDescent="0.25">
      <c r="A40" s="45"/>
      <c r="B40" s="45"/>
      <c r="C40" s="45"/>
      <c r="D40" s="68"/>
      <c r="E40" s="45"/>
      <c r="F40" s="45"/>
      <c r="G40" s="45"/>
      <c r="H40" s="45"/>
      <c r="I40" s="45"/>
      <c r="J40" s="45"/>
      <c r="K40" s="45"/>
      <c r="L40" s="45"/>
      <c r="M40" s="84"/>
      <c r="N40" s="8"/>
      <c r="O40" s="8"/>
      <c r="P40" s="8"/>
    </row>
    <row r="41" spans="1:16" ht="12.5" x14ac:dyDescent="0.25">
      <c r="A41" s="45"/>
      <c r="B41" s="45"/>
      <c r="C41" s="45"/>
      <c r="D41" s="68"/>
      <c r="E41" s="45"/>
      <c r="F41" s="45"/>
      <c r="G41" s="45"/>
      <c r="H41" s="45"/>
      <c r="I41" s="45"/>
      <c r="J41" s="45"/>
      <c r="K41" s="45"/>
      <c r="L41" s="45"/>
      <c r="M41" s="84"/>
      <c r="N41" s="8"/>
      <c r="O41" s="8"/>
      <c r="P41" s="8"/>
    </row>
    <row r="42" spans="1:16" ht="12.5" x14ac:dyDescent="0.25">
      <c r="A42" s="45"/>
      <c r="B42" s="45"/>
      <c r="C42" s="45"/>
      <c r="D42" s="68"/>
      <c r="E42" s="45"/>
      <c r="F42" s="45"/>
      <c r="G42" s="45"/>
      <c r="H42" s="45"/>
      <c r="I42" s="45"/>
      <c r="J42" s="45"/>
      <c r="K42" s="45"/>
      <c r="L42" s="45"/>
      <c r="M42" s="84"/>
      <c r="N42" s="8"/>
      <c r="O42" s="8"/>
      <c r="P42" s="8"/>
    </row>
    <row r="43" spans="1:16" ht="12.5" x14ac:dyDescent="0.25">
      <c r="A43" s="45"/>
      <c r="B43" s="45"/>
      <c r="C43" s="45"/>
      <c r="D43" s="68"/>
      <c r="E43" s="45"/>
      <c r="F43" s="45"/>
      <c r="G43" s="45"/>
      <c r="H43" s="45"/>
      <c r="I43" s="45"/>
      <c r="J43" s="45"/>
      <c r="K43" s="45"/>
      <c r="L43" s="45"/>
      <c r="M43" s="84"/>
      <c r="N43" s="8"/>
      <c r="O43" s="8"/>
      <c r="P43" s="8"/>
    </row>
    <row r="44" spans="1:16" ht="12.5" x14ac:dyDescent="0.25">
      <c r="A44" s="45"/>
      <c r="B44" s="45"/>
      <c r="C44" s="45"/>
      <c r="D44" s="68"/>
      <c r="E44" s="45"/>
      <c r="F44" s="45"/>
      <c r="G44" s="45"/>
      <c r="H44" s="45"/>
      <c r="I44" s="45"/>
      <c r="J44" s="45"/>
      <c r="K44" s="45"/>
      <c r="L44" s="45"/>
      <c r="M44" s="84"/>
      <c r="N44" s="8"/>
      <c r="O44" s="8"/>
      <c r="P44" s="8"/>
    </row>
    <row r="45" spans="1:16" ht="12.5" x14ac:dyDescent="0.25">
      <c r="A45" s="45"/>
      <c r="B45" s="45"/>
      <c r="C45" s="45"/>
      <c r="D45" s="68"/>
      <c r="E45" s="45"/>
      <c r="F45" s="45"/>
      <c r="G45" s="45"/>
      <c r="H45" s="45"/>
      <c r="I45" s="45"/>
      <c r="J45" s="45"/>
      <c r="K45" s="45"/>
      <c r="L45" s="45"/>
      <c r="M45" s="84"/>
      <c r="N45" s="8"/>
      <c r="O45" s="8"/>
      <c r="P45" s="8"/>
    </row>
    <row r="46" spans="1:16" ht="12.5" x14ac:dyDescent="0.25">
      <c r="N46" s="8"/>
      <c r="O46" s="8"/>
      <c r="P46" s="8"/>
    </row>
    <row r="47" spans="1:16" ht="12.5" x14ac:dyDescent="0.25">
      <c r="M47" s="82"/>
      <c r="N47" s="8"/>
      <c r="O47" s="8"/>
      <c r="P47" s="8"/>
    </row>
    <row r="48" spans="1:16" ht="12.5" x14ac:dyDescent="0.25">
      <c r="M48" s="82"/>
      <c r="N48" s="8"/>
      <c r="O48" s="8"/>
      <c r="P48" s="8"/>
    </row>
    <row r="49" spans="13:16" ht="12.5" x14ac:dyDescent="0.25">
      <c r="M49" s="82"/>
      <c r="N49" s="8"/>
      <c r="O49" s="8"/>
      <c r="P49" s="8"/>
    </row>
  </sheetData>
  <sheetProtection selectLockedCells="1" selectUnlockedCells="1"/>
  <mergeCells count="3">
    <mergeCell ref="A1:C1"/>
    <mergeCell ref="A2:C2"/>
    <mergeCell ref="A3:C3"/>
  </mergeCells>
  <phoneticPr fontId="4" type="noConversion"/>
  <dataValidations count="1">
    <dataValidation type="list" operator="equal" allowBlank="1" showErrorMessage="1" error="CATEGORIA NON CORRETTA!!!_x000a_VEDI MENU' A TENDINA" sqref="G32" xr:uid="{00000000-0002-0000-0100-000000000000}">
      <formula1>"EF,EM,RF,RM,CF,CM,AF,AM,JF,JM,SF,SM,AmAF,AmAM,AmBF,AmBM,VF,VM"</formula1>
    </dataValidation>
  </dataValidations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M36"/>
  <sheetViews>
    <sheetView topLeftCell="A13" zoomScale="120" zoomScaleNormal="120" workbookViewId="0">
      <selection activeCell="J29" sqref="J29"/>
    </sheetView>
  </sheetViews>
  <sheetFormatPr defaultColWidth="11.6328125" defaultRowHeight="12.5" x14ac:dyDescent="0.25"/>
  <cols>
    <col min="1" max="1" width="9.7265625" style="1" bestFit="1" customWidth="1"/>
    <col min="2" max="2" width="19" bestFit="1" customWidth="1"/>
    <col min="3" max="3" width="22" bestFit="1" customWidth="1"/>
    <col min="4" max="4" width="35.08984375" style="9" bestFit="1" customWidth="1"/>
    <col min="5" max="5" width="6.7265625" style="1" customWidth="1"/>
    <col min="6" max="6" width="8.7265625" style="1" customWidth="1"/>
    <col min="7" max="7" width="5.90625" style="1" customWidth="1"/>
    <col min="8" max="8" width="6.6328125" style="1" hidden="1" customWidth="1"/>
    <col min="9" max="9" width="5.90625" style="1" hidden="1" customWidth="1"/>
    <col min="10" max="10" width="7.36328125" style="1" customWidth="1"/>
    <col min="11" max="11" width="7.36328125" style="1" bestFit="1" customWidth="1"/>
    <col min="12" max="12" width="3.90625" style="1" hidden="1" customWidth="1"/>
    <col min="13" max="13" width="11.6328125" style="1" customWidth="1"/>
  </cols>
  <sheetData>
    <row r="1" spans="1:13" ht="18" x14ac:dyDescent="0.4">
      <c r="A1" s="192" t="s">
        <v>0</v>
      </c>
      <c r="B1" s="192"/>
      <c r="C1" s="192"/>
      <c r="D1" s="46" t="s">
        <v>135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" x14ac:dyDescent="0.4">
      <c r="A2" s="192" t="s">
        <v>1</v>
      </c>
      <c r="B2" s="192"/>
      <c r="C2" s="192"/>
      <c r="D2" s="46" t="s">
        <v>289</v>
      </c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4">
      <c r="A3" s="192" t="s">
        <v>2</v>
      </c>
      <c r="B3" s="192"/>
      <c r="C3" s="192"/>
      <c r="D3" s="181">
        <v>0.66666666666666663</v>
      </c>
      <c r="E3" s="8"/>
      <c r="F3" s="35"/>
      <c r="G3" s="35"/>
      <c r="H3" s="35"/>
      <c r="I3" s="35"/>
      <c r="J3" s="35"/>
      <c r="K3" s="35"/>
      <c r="L3" s="35"/>
      <c r="M3" s="35"/>
    </row>
    <row r="4" spans="1:13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ht="13" x14ac:dyDescent="0.3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 t="s">
        <v>78</v>
      </c>
      <c r="I5" s="13" t="s">
        <v>77</v>
      </c>
      <c r="J5" s="13" t="s">
        <v>132</v>
      </c>
      <c r="K5" s="13" t="s">
        <v>7</v>
      </c>
      <c r="L5" s="13" t="s">
        <v>8</v>
      </c>
      <c r="M5" s="30" t="s">
        <v>9</v>
      </c>
    </row>
    <row r="6" spans="1:13" ht="12.75" customHeight="1" x14ac:dyDescent="0.3">
      <c r="A6" s="47">
        <v>1</v>
      </c>
      <c r="B6" s="104" t="s">
        <v>282</v>
      </c>
      <c r="C6" s="104" t="s">
        <v>283</v>
      </c>
      <c r="D6" s="104" t="s">
        <v>267</v>
      </c>
      <c r="E6" s="101" t="s">
        <v>195</v>
      </c>
      <c r="F6" s="90">
        <v>3110010</v>
      </c>
      <c r="G6" s="30" t="s">
        <v>289</v>
      </c>
      <c r="H6" s="13"/>
      <c r="I6" s="13"/>
      <c r="J6" s="108">
        <v>54</v>
      </c>
      <c r="K6" s="162">
        <v>8.123842592592594E-3</v>
      </c>
      <c r="L6" s="13"/>
      <c r="M6" s="30">
        <v>8</v>
      </c>
    </row>
    <row r="7" spans="1:13" ht="12.75" customHeight="1" x14ac:dyDescent="0.3">
      <c r="A7" s="47">
        <v>2</v>
      </c>
      <c r="B7" s="104" t="s">
        <v>286</v>
      </c>
      <c r="C7" s="104" t="s">
        <v>287</v>
      </c>
      <c r="D7" s="104" t="s">
        <v>288</v>
      </c>
      <c r="E7" s="101" t="s">
        <v>197</v>
      </c>
      <c r="F7" s="90">
        <v>3201210</v>
      </c>
      <c r="G7" s="30" t="s">
        <v>289</v>
      </c>
      <c r="H7" s="13"/>
      <c r="I7" s="13"/>
      <c r="J7" s="108">
        <v>56</v>
      </c>
      <c r="K7" s="162">
        <v>8.3888888888888884E-3</v>
      </c>
      <c r="L7" s="13"/>
      <c r="M7" s="30">
        <v>6</v>
      </c>
    </row>
    <row r="8" spans="1:13" ht="12.75" customHeight="1" x14ac:dyDescent="0.3">
      <c r="A8" s="47">
        <v>3</v>
      </c>
      <c r="B8" s="104" t="s">
        <v>284</v>
      </c>
      <c r="C8" s="104" t="s">
        <v>285</v>
      </c>
      <c r="D8" s="104" t="s">
        <v>288</v>
      </c>
      <c r="E8" s="101" t="s">
        <v>197</v>
      </c>
      <c r="F8" s="90">
        <v>3201233</v>
      </c>
      <c r="G8" s="30" t="s">
        <v>289</v>
      </c>
      <c r="H8" s="13"/>
      <c r="I8" s="13"/>
      <c r="J8" s="108">
        <v>55</v>
      </c>
      <c r="K8" s="162">
        <v>8.9363425925925929E-3</v>
      </c>
      <c r="L8" s="13"/>
      <c r="M8" s="30">
        <v>5</v>
      </c>
    </row>
    <row r="9" spans="1:13" ht="12.75" customHeight="1" x14ac:dyDescent="0.3">
      <c r="A9" s="47">
        <v>4</v>
      </c>
      <c r="B9" s="104" t="s">
        <v>280</v>
      </c>
      <c r="C9" s="104" t="s">
        <v>281</v>
      </c>
      <c r="D9" s="104" t="s">
        <v>213</v>
      </c>
      <c r="E9" s="101" t="s">
        <v>198</v>
      </c>
      <c r="F9" s="90">
        <v>3602279</v>
      </c>
      <c r="G9" s="30" t="s">
        <v>289</v>
      </c>
      <c r="H9" s="13"/>
      <c r="I9" s="13"/>
      <c r="J9" s="108">
        <v>53</v>
      </c>
      <c r="K9" s="162">
        <v>9.4247685185185181E-3</v>
      </c>
      <c r="L9" s="13"/>
      <c r="M9" s="30">
        <v>4</v>
      </c>
    </row>
    <row r="10" spans="1:13" ht="12.75" customHeight="1" x14ac:dyDescent="0.3">
      <c r="A10" s="47">
        <v>5</v>
      </c>
      <c r="B10" s="104" t="s">
        <v>279</v>
      </c>
      <c r="C10" s="104" t="s">
        <v>245</v>
      </c>
      <c r="D10" s="104" t="s">
        <v>231</v>
      </c>
      <c r="E10" s="101" t="s">
        <v>198</v>
      </c>
      <c r="F10" s="90">
        <v>3604229</v>
      </c>
      <c r="G10" s="30" t="s">
        <v>289</v>
      </c>
      <c r="H10" s="13"/>
      <c r="I10" s="13"/>
      <c r="J10" s="108">
        <v>52</v>
      </c>
      <c r="K10" s="162">
        <v>9.6504629629629631E-3</v>
      </c>
      <c r="L10" s="13"/>
      <c r="M10" s="30">
        <v>3</v>
      </c>
    </row>
    <row r="11" spans="1:13" s="8" customFormat="1" ht="12.75" customHeight="1" x14ac:dyDescent="0.3">
      <c r="A11" s="116"/>
      <c r="B11" s="133"/>
      <c r="C11" s="133"/>
      <c r="D11" s="133"/>
      <c r="E11" s="134"/>
      <c r="F11" s="135"/>
      <c r="G11" s="125"/>
      <c r="H11" s="130"/>
      <c r="I11" s="130"/>
      <c r="J11" s="136"/>
      <c r="K11" s="130"/>
      <c r="L11" s="130"/>
      <c r="M11" s="125"/>
    </row>
    <row r="12" spans="1:13" ht="18" x14ac:dyDescent="0.4">
      <c r="A12" s="192" t="s">
        <v>0</v>
      </c>
      <c r="B12" s="192"/>
      <c r="C12" s="192"/>
      <c r="D12" s="46" t="s">
        <v>135</v>
      </c>
      <c r="E12" s="137"/>
      <c r="F12" s="58"/>
      <c r="G12" s="35"/>
      <c r="H12" s="58"/>
      <c r="I12" s="58"/>
      <c r="J12" s="58"/>
      <c r="K12" s="35"/>
      <c r="L12" s="35"/>
      <c r="M12" s="35"/>
    </row>
    <row r="13" spans="1:13" ht="18" x14ac:dyDescent="0.4">
      <c r="A13" s="192" t="s">
        <v>1</v>
      </c>
      <c r="B13" s="192"/>
      <c r="C13" s="192"/>
      <c r="D13" s="46" t="s">
        <v>297</v>
      </c>
      <c r="E13" s="137"/>
      <c r="F13" s="58"/>
      <c r="G13" s="35"/>
      <c r="H13" s="58"/>
      <c r="I13" s="58"/>
      <c r="J13" s="58"/>
      <c r="K13" s="35"/>
      <c r="L13" s="35"/>
      <c r="M13" s="35"/>
    </row>
    <row r="14" spans="1:13" ht="13" x14ac:dyDescent="0.3">
      <c r="A14" s="59"/>
      <c r="B14" s="60"/>
      <c r="C14" s="60"/>
      <c r="D14" s="60"/>
      <c r="E14" s="60"/>
      <c r="F14" s="60"/>
      <c r="G14" s="60"/>
      <c r="H14" s="59"/>
      <c r="I14" s="59"/>
      <c r="J14" s="59"/>
      <c r="K14" s="59"/>
      <c r="L14" s="59"/>
      <c r="M14" s="60"/>
    </row>
    <row r="15" spans="1:13" ht="13" x14ac:dyDescent="0.3">
      <c r="A15" s="13" t="s">
        <v>126</v>
      </c>
      <c r="B15" s="30" t="s">
        <v>4</v>
      </c>
      <c r="C15" s="30" t="s">
        <v>3</v>
      </c>
      <c r="D15" s="30" t="s">
        <v>5</v>
      </c>
      <c r="E15" s="30" t="s">
        <v>121</v>
      </c>
      <c r="F15" s="30" t="s">
        <v>199</v>
      </c>
      <c r="G15" s="30" t="s">
        <v>79</v>
      </c>
      <c r="H15" s="13" t="s">
        <v>78</v>
      </c>
      <c r="I15" s="13" t="s">
        <v>77</v>
      </c>
      <c r="J15" s="13" t="s">
        <v>132</v>
      </c>
      <c r="K15" s="13" t="s">
        <v>7</v>
      </c>
      <c r="L15" s="13" t="s">
        <v>8</v>
      </c>
      <c r="M15" s="30" t="s">
        <v>9</v>
      </c>
    </row>
    <row r="16" spans="1:13" ht="12.75" customHeight="1" x14ac:dyDescent="0.3">
      <c r="A16" s="47">
        <v>1</v>
      </c>
      <c r="B16" s="90" t="s">
        <v>292</v>
      </c>
      <c r="C16" s="90" t="s">
        <v>291</v>
      </c>
      <c r="D16" s="90" t="s">
        <v>194</v>
      </c>
      <c r="E16" s="101" t="s">
        <v>198</v>
      </c>
      <c r="F16" s="90">
        <v>3603954</v>
      </c>
      <c r="G16" s="30" t="s">
        <v>297</v>
      </c>
      <c r="H16" s="13"/>
      <c r="I16" s="13"/>
      <c r="J16" s="108">
        <v>59</v>
      </c>
      <c r="K16" s="162">
        <v>9.1631944444444443E-3</v>
      </c>
      <c r="L16" s="13"/>
      <c r="M16" s="30">
        <v>8</v>
      </c>
    </row>
    <row r="17" spans="1:13" ht="12.75" customHeight="1" x14ac:dyDescent="0.3">
      <c r="A17" s="47">
        <v>2</v>
      </c>
      <c r="B17" s="90" t="s">
        <v>293</v>
      </c>
      <c r="C17" s="90" t="s">
        <v>294</v>
      </c>
      <c r="D17" s="90" t="s">
        <v>190</v>
      </c>
      <c r="E17" s="101" t="s">
        <v>198</v>
      </c>
      <c r="F17" s="90">
        <v>3602476</v>
      </c>
      <c r="G17" s="30" t="s">
        <v>297</v>
      </c>
      <c r="H17" s="13"/>
      <c r="I17" s="13"/>
      <c r="J17" s="108">
        <v>60</v>
      </c>
      <c r="K17" s="162">
        <v>9.8969907407407409E-3</v>
      </c>
      <c r="L17" s="13"/>
      <c r="M17" s="30">
        <v>6</v>
      </c>
    </row>
    <row r="18" spans="1:13" ht="12.75" customHeight="1" x14ac:dyDescent="0.3">
      <c r="A18" s="47">
        <v>3</v>
      </c>
      <c r="B18" s="90" t="s">
        <v>290</v>
      </c>
      <c r="C18" s="90" t="s">
        <v>291</v>
      </c>
      <c r="D18" s="90" t="s">
        <v>213</v>
      </c>
      <c r="E18" s="101" t="s">
        <v>198</v>
      </c>
      <c r="F18" s="90">
        <v>3602272</v>
      </c>
      <c r="G18" s="30" t="s">
        <v>297</v>
      </c>
      <c r="H18" s="13"/>
      <c r="I18" s="13"/>
      <c r="J18" s="108">
        <v>58</v>
      </c>
      <c r="K18" s="162">
        <v>1.0086805555555555E-2</v>
      </c>
      <c r="L18" s="13"/>
      <c r="M18" s="30">
        <v>5</v>
      </c>
    </row>
    <row r="19" spans="1:13" ht="12.75" customHeight="1" x14ac:dyDescent="0.3">
      <c r="A19" s="47">
        <v>4</v>
      </c>
      <c r="B19" s="90" t="s">
        <v>215</v>
      </c>
      <c r="C19" s="90" t="s">
        <v>255</v>
      </c>
      <c r="D19" s="90" t="s">
        <v>190</v>
      </c>
      <c r="E19" s="101" t="s">
        <v>198</v>
      </c>
      <c r="F19" s="90">
        <v>3602436</v>
      </c>
      <c r="G19" s="30" t="s">
        <v>297</v>
      </c>
      <c r="H19" s="13"/>
      <c r="I19" s="13"/>
      <c r="J19" s="108">
        <v>57</v>
      </c>
      <c r="K19" s="162">
        <v>1.0158564814814815E-2</v>
      </c>
      <c r="L19" s="13"/>
      <c r="M19" s="30">
        <v>4</v>
      </c>
    </row>
    <row r="20" spans="1:13" ht="12.75" customHeight="1" x14ac:dyDescent="0.3">
      <c r="A20" s="47">
        <v>5</v>
      </c>
      <c r="B20" s="90" t="s">
        <v>295</v>
      </c>
      <c r="C20" s="90" t="s">
        <v>296</v>
      </c>
      <c r="D20" s="90" t="s">
        <v>189</v>
      </c>
      <c r="E20" s="101" t="s">
        <v>196</v>
      </c>
      <c r="F20" s="90">
        <v>3503704</v>
      </c>
      <c r="G20" s="30" t="s">
        <v>297</v>
      </c>
      <c r="H20" s="13"/>
      <c r="I20" s="13"/>
      <c r="J20" s="108">
        <v>61</v>
      </c>
      <c r="K20" s="162">
        <v>1.0295138888888888E-2</v>
      </c>
      <c r="L20" s="13"/>
      <c r="M20" s="30">
        <v>3</v>
      </c>
    </row>
    <row r="21" spans="1:13" ht="13" x14ac:dyDescent="0.3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s="8" customFormat="1" ht="12.75" customHeight="1" x14ac:dyDescent="0.3">
      <c r="A22" s="116"/>
      <c r="B22" s="133"/>
      <c r="C22" s="133"/>
      <c r="D22" s="133"/>
      <c r="E22" s="134"/>
      <c r="F22" s="135"/>
      <c r="G22" s="125"/>
      <c r="H22" s="130"/>
      <c r="I22" s="130"/>
      <c r="J22" s="136"/>
      <c r="K22" s="130"/>
      <c r="L22" s="130"/>
      <c r="M22" s="125"/>
    </row>
    <row r="23" spans="1:13" ht="18" x14ac:dyDescent="0.4">
      <c r="A23" s="192" t="s">
        <v>0</v>
      </c>
      <c r="B23" s="192"/>
      <c r="C23" s="192"/>
      <c r="D23" s="46" t="s">
        <v>135</v>
      </c>
      <c r="E23" s="137"/>
      <c r="F23" s="58"/>
      <c r="G23" s="35"/>
      <c r="H23" s="58"/>
      <c r="I23" s="58"/>
      <c r="J23" s="58"/>
      <c r="K23" s="35"/>
      <c r="L23" s="35"/>
      <c r="M23" s="35"/>
    </row>
    <row r="24" spans="1:13" ht="18" x14ac:dyDescent="0.4">
      <c r="A24" s="192" t="s">
        <v>1</v>
      </c>
      <c r="B24" s="192"/>
      <c r="C24" s="192"/>
      <c r="D24" s="46" t="s">
        <v>303</v>
      </c>
      <c r="E24" s="137"/>
      <c r="F24" s="58"/>
      <c r="G24" s="35"/>
      <c r="H24" s="58"/>
      <c r="I24" s="58"/>
      <c r="J24" s="58"/>
      <c r="K24" s="35"/>
      <c r="L24" s="35"/>
      <c r="M24" s="35"/>
    </row>
    <row r="25" spans="1:13" ht="13" x14ac:dyDescent="0.3">
      <c r="A25" s="59"/>
      <c r="B25" s="60"/>
      <c r="C25" s="60"/>
      <c r="D25" s="60"/>
      <c r="E25" s="60"/>
      <c r="F25" s="60"/>
      <c r="G25" s="60"/>
      <c r="H25" s="59"/>
      <c r="I25" s="59"/>
      <c r="J25" s="59"/>
      <c r="K25" s="59"/>
      <c r="L25" s="59"/>
      <c r="M25" s="60"/>
    </row>
    <row r="26" spans="1:13" ht="13" x14ac:dyDescent="0.3">
      <c r="A26" s="13" t="s">
        <v>126</v>
      </c>
      <c r="B26" s="30" t="s">
        <v>4</v>
      </c>
      <c r="C26" s="30" t="s">
        <v>3</v>
      </c>
      <c r="D26" s="30" t="s">
        <v>5</v>
      </c>
      <c r="E26" s="30" t="s">
        <v>121</v>
      </c>
      <c r="F26" s="30" t="s">
        <v>199</v>
      </c>
      <c r="G26" s="30" t="s">
        <v>79</v>
      </c>
      <c r="H26" s="13" t="s">
        <v>78</v>
      </c>
      <c r="I26" s="13" t="s">
        <v>77</v>
      </c>
      <c r="J26" s="13" t="s">
        <v>132</v>
      </c>
      <c r="K26" s="13" t="s">
        <v>7</v>
      </c>
      <c r="L26" s="13" t="s">
        <v>8</v>
      </c>
      <c r="M26" s="30" t="s">
        <v>9</v>
      </c>
    </row>
    <row r="27" spans="1:13" ht="12.75" customHeight="1" x14ac:dyDescent="0.3">
      <c r="A27" s="47">
        <v>1</v>
      </c>
      <c r="B27" s="90" t="s">
        <v>298</v>
      </c>
      <c r="C27" s="90" t="s">
        <v>160</v>
      </c>
      <c r="D27" s="90" t="s">
        <v>248</v>
      </c>
      <c r="E27" s="101" t="s">
        <v>198</v>
      </c>
      <c r="F27" s="90">
        <v>3605741</v>
      </c>
      <c r="G27" s="30" t="s">
        <v>303</v>
      </c>
      <c r="H27" s="13"/>
      <c r="I27" s="13"/>
      <c r="J27" s="108">
        <v>62</v>
      </c>
      <c r="K27" s="162">
        <v>8.7060185185185192E-3</v>
      </c>
      <c r="L27" s="13"/>
      <c r="M27" s="30">
        <v>8</v>
      </c>
    </row>
    <row r="28" spans="1:13" ht="12.75" customHeight="1" x14ac:dyDescent="0.3">
      <c r="A28" s="47">
        <v>2</v>
      </c>
      <c r="B28" s="90" t="s">
        <v>301</v>
      </c>
      <c r="C28" s="90" t="s">
        <v>302</v>
      </c>
      <c r="D28" s="90" t="s">
        <v>213</v>
      </c>
      <c r="E28" s="101" t="s">
        <v>198</v>
      </c>
      <c r="F28" s="90">
        <v>3602313</v>
      </c>
      <c r="G28" s="30" t="s">
        <v>303</v>
      </c>
      <c r="H28" s="13"/>
      <c r="I28" s="13"/>
      <c r="J28" s="108">
        <v>64</v>
      </c>
      <c r="K28" s="162">
        <v>1.0020833333333333E-2</v>
      </c>
      <c r="L28" s="13"/>
      <c r="M28" s="30">
        <v>6</v>
      </c>
    </row>
    <row r="29" spans="1:13" ht="12.75" customHeight="1" x14ac:dyDescent="0.3">
      <c r="A29" s="47"/>
      <c r="B29" s="90" t="s">
        <v>299</v>
      </c>
      <c r="C29" s="90" t="s">
        <v>300</v>
      </c>
      <c r="D29" s="90" t="s">
        <v>190</v>
      </c>
      <c r="E29" s="101" t="s">
        <v>198</v>
      </c>
      <c r="F29" s="90">
        <v>3602553</v>
      </c>
      <c r="G29" s="30" t="s">
        <v>303</v>
      </c>
      <c r="H29" s="13"/>
      <c r="I29" s="13"/>
      <c r="J29" s="108">
        <v>63</v>
      </c>
      <c r="K29" s="13" t="s">
        <v>804</v>
      </c>
      <c r="L29" s="13"/>
      <c r="M29" s="30"/>
    </row>
    <row r="30" spans="1:13" s="8" customFormat="1" ht="12.75" customHeight="1" x14ac:dyDescent="0.3">
      <c r="A30" s="116"/>
      <c r="B30" s="133"/>
      <c r="C30" s="133"/>
      <c r="D30" s="133"/>
      <c r="E30" s="134"/>
      <c r="F30" s="135"/>
      <c r="G30" s="125"/>
      <c r="H30" s="130"/>
      <c r="I30" s="130"/>
      <c r="J30" s="136"/>
      <c r="K30" s="130"/>
      <c r="L30" s="130"/>
      <c r="M30" s="125"/>
    </row>
    <row r="31" spans="1:13" ht="18" x14ac:dyDescent="0.4">
      <c r="A31" s="192" t="s">
        <v>0</v>
      </c>
      <c r="B31" s="192"/>
      <c r="C31" s="192"/>
      <c r="D31" s="46" t="s">
        <v>135</v>
      </c>
      <c r="E31" s="137"/>
      <c r="F31" s="58"/>
      <c r="G31" s="35"/>
      <c r="H31" s="58"/>
      <c r="I31" s="58"/>
      <c r="J31" s="58"/>
      <c r="K31" s="35"/>
      <c r="L31" s="35"/>
      <c r="M31" s="35"/>
    </row>
    <row r="32" spans="1:13" ht="18" x14ac:dyDescent="0.4">
      <c r="A32" s="192" t="s">
        <v>1</v>
      </c>
      <c r="B32" s="192"/>
      <c r="C32" s="192"/>
      <c r="D32" s="46" t="s">
        <v>306</v>
      </c>
      <c r="E32" s="137"/>
      <c r="F32" s="58"/>
      <c r="G32" s="35"/>
      <c r="H32" s="58"/>
      <c r="I32" s="58"/>
      <c r="J32" s="58"/>
      <c r="K32" s="35"/>
      <c r="L32" s="35"/>
      <c r="M32" s="35"/>
    </row>
    <row r="33" spans="1:13" ht="13" x14ac:dyDescent="0.3">
      <c r="A33" s="59"/>
      <c r="B33" s="60"/>
      <c r="C33" s="60"/>
      <c r="D33" s="60"/>
      <c r="E33" s="60"/>
      <c r="F33" s="60"/>
      <c r="G33" s="60"/>
      <c r="H33" s="59"/>
      <c r="I33" s="59"/>
      <c r="J33" s="59"/>
      <c r="K33" s="59"/>
      <c r="L33" s="59"/>
      <c r="M33" s="60"/>
    </row>
    <row r="34" spans="1:13" ht="13" x14ac:dyDescent="0.3">
      <c r="A34" s="13" t="s">
        <v>126</v>
      </c>
      <c r="B34" s="30" t="s">
        <v>4</v>
      </c>
      <c r="C34" s="30" t="s">
        <v>3</v>
      </c>
      <c r="D34" s="30" t="s">
        <v>5</v>
      </c>
      <c r="E34" s="30" t="s">
        <v>121</v>
      </c>
      <c r="F34" s="30" t="s">
        <v>199</v>
      </c>
      <c r="G34" s="30" t="s">
        <v>79</v>
      </c>
      <c r="H34" s="13" t="s">
        <v>78</v>
      </c>
      <c r="I34" s="13" t="s">
        <v>77</v>
      </c>
      <c r="J34" s="13" t="s">
        <v>132</v>
      </c>
      <c r="K34" s="13" t="s">
        <v>7</v>
      </c>
      <c r="L34" s="13" t="s">
        <v>8</v>
      </c>
      <c r="M34" s="30" t="s">
        <v>9</v>
      </c>
    </row>
    <row r="35" spans="1:13" ht="12.75" customHeight="1" x14ac:dyDescent="0.3">
      <c r="A35" s="47">
        <v>1</v>
      </c>
      <c r="B35" s="90" t="s">
        <v>304</v>
      </c>
      <c r="C35" s="90" t="s">
        <v>305</v>
      </c>
      <c r="D35" s="90" t="s">
        <v>231</v>
      </c>
      <c r="E35" s="101" t="s">
        <v>198</v>
      </c>
      <c r="F35" s="90">
        <v>3604217</v>
      </c>
      <c r="G35" s="30" t="s">
        <v>306</v>
      </c>
      <c r="H35" s="13"/>
      <c r="I35" s="13"/>
      <c r="J35" s="108">
        <v>65</v>
      </c>
      <c r="K35" s="162">
        <v>9.4293981481481486E-3</v>
      </c>
      <c r="L35" s="13"/>
      <c r="M35" s="30">
        <v>8</v>
      </c>
    </row>
    <row r="36" spans="1:13" ht="13" x14ac:dyDescent="0.3">
      <c r="A36" s="47"/>
      <c r="B36" s="30"/>
      <c r="C36" s="30"/>
      <c r="D36" s="68"/>
      <c r="E36" s="30"/>
      <c r="F36" s="30"/>
      <c r="G36" s="30"/>
      <c r="H36" s="13"/>
      <c r="I36" s="13"/>
      <c r="J36" s="13"/>
      <c r="K36" s="13"/>
      <c r="L36" s="13"/>
      <c r="M36" s="30"/>
    </row>
  </sheetData>
  <sheetProtection selectLockedCells="1" selectUnlockedCells="1"/>
  <autoFilter ref="A5:M5" xr:uid="{00000000-0009-0000-0000-000013000000}">
    <sortState ref="A6:M10">
      <sortCondition ref="K5"/>
    </sortState>
  </autoFilter>
  <sortState ref="B7:J22">
    <sortCondition ref="J7:J22"/>
  </sortState>
  <mergeCells count="9">
    <mergeCell ref="A31:C31"/>
    <mergeCell ref="A32:C32"/>
    <mergeCell ref="A1:C1"/>
    <mergeCell ref="A2:C2"/>
    <mergeCell ref="A3:C3"/>
    <mergeCell ref="A23:C23"/>
    <mergeCell ref="A24:C24"/>
    <mergeCell ref="A12:C12"/>
    <mergeCell ref="A13:C13"/>
  </mergeCells>
  <phoneticPr fontId="4" type="noConversion"/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M24"/>
  <sheetViews>
    <sheetView zoomScaleNormal="100" workbookViewId="0">
      <selection activeCell="I21" sqref="I21"/>
    </sheetView>
  </sheetViews>
  <sheetFormatPr defaultRowHeight="12.5" x14ac:dyDescent="0.25"/>
  <cols>
    <col min="2" max="2" width="18.7265625" bestFit="1" customWidth="1"/>
    <col min="3" max="3" width="12.36328125" bestFit="1" customWidth="1"/>
    <col min="4" max="4" width="35.6328125" bestFit="1" customWidth="1"/>
    <col min="5" max="7" width="9.08984375" style="1"/>
    <col min="8" max="8" width="0" style="1" hidden="1" customWidth="1"/>
    <col min="9" max="13" width="9.08984375" style="1"/>
  </cols>
  <sheetData>
    <row r="1" spans="1:13" s="48" customFormat="1" ht="18" x14ac:dyDescent="0.4">
      <c r="A1" s="192" t="s">
        <v>0</v>
      </c>
      <c r="B1" s="192"/>
      <c r="C1" s="192"/>
      <c r="D1" s="46" t="s">
        <v>125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s="48" customFormat="1" ht="18" x14ac:dyDescent="0.4">
      <c r="A2" s="192" t="s">
        <v>1</v>
      </c>
      <c r="B2" s="192"/>
      <c r="C2" s="192"/>
      <c r="D2" s="46" t="s">
        <v>645</v>
      </c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4">
      <c r="A3" s="192" t="s">
        <v>2</v>
      </c>
      <c r="B3" s="192"/>
      <c r="C3" s="192"/>
      <c r="D3" s="168">
        <v>10.32</v>
      </c>
      <c r="E3" s="8"/>
      <c r="F3" s="35"/>
      <c r="G3" s="35"/>
      <c r="H3" s="35"/>
      <c r="I3" s="35"/>
      <c r="J3" s="35"/>
      <c r="K3" s="35"/>
      <c r="L3" s="35"/>
      <c r="M3" s="35"/>
    </row>
    <row r="4" spans="1:13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ht="13" x14ac:dyDescent="0.3">
      <c r="A5" s="13" t="s">
        <v>76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/>
      <c r="I5" s="13" t="s">
        <v>11</v>
      </c>
      <c r="J5" s="13" t="s">
        <v>12</v>
      </c>
      <c r="K5" s="13" t="s">
        <v>13</v>
      </c>
      <c r="L5" s="13" t="s">
        <v>793</v>
      </c>
      <c r="M5" s="30" t="s">
        <v>9</v>
      </c>
    </row>
    <row r="6" spans="1:13" ht="13" x14ac:dyDescent="0.3">
      <c r="A6" s="47">
        <v>1</v>
      </c>
      <c r="B6" s="27" t="s">
        <v>663</v>
      </c>
      <c r="C6" s="27" t="s">
        <v>664</v>
      </c>
      <c r="D6" s="90" t="s">
        <v>666</v>
      </c>
      <c r="E6" s="90" t="s">
        <v>436</v>
      </c>
      <c r="F6" s="90">
        <v>3718318</v>
      </c>
      <c r="G6" s="30" t="s">
        <v>645</v>
      </c>
      <c r="H6" s="13"/>
      <c r="I6" s="77"/>
      <c r="J6" s="77"/>
      <c r="K6" s="169">
        <v>34.85</v>
      </c>
      <c r="L6" s="170">
        <f t="shared" ref="L6:L23" si="0">MAXA(I6,J6,K6)</f>
        <v>34.85</v>
      </c>
      <c r="M6" s="30">
        <v>8</v>
      </c>
    </row>
    <row r="7" spans="1:13" ht="13" x14ac:dyDescent="0.3">
      <c r="A7" s="47">
        <v>2</v>
      </c>
      <c r="B7" s="27" t="s">
        <v>180</v>
      </c>
      <c r="C7" s="27" t="s">
        <v>662</v>
      </c>
      <c r="D7" s="90" t="s">
        <v>194</v>
      </c>
      <c r="E7" s="90" t="s">
        <v>198</v>
      </c>
      <c r="F7" s="90">
        <v>3603993</v>
      </c>
      <c r="G7" s="30" t="s">
        <v>645</v>
      </c>
      <c r="H7" s="13"/>
      <c r="I7" s="77"/>
      <c r="J7" s="77"/>
      <c r="K7" s="169">
        <v>26.22</v>
      </c>
      <c r="L7" s="170">
        <f t="shared" si="0"/>
        <v>26.22</v>
      </c>
      <c r="M7" s="30">
        <v>6</v>
      </c>
    </row>
    <row r="8" spans="1:13" ht="13" x14ac:dyDescent="0.3">
      <c r="A8" s="47">
        <v>3</v>
      </c>
      <c r="B8" s="27" t="s">
        <v>647</v>
      </c>
      <c r="C8" s="27" t="s">
        <v>623</v>
      </c>
      <c r="D8" s="90" t="s">
        <v>189</v>
      </c>
      <c r="E8" s="90" t="s">
        <v>196</v>
      </c>
      <c r="F8" s="90">
        <v>3503694</v>
      </c>
      <c r="G8" s="30" t="s">
        <v>645</v>
      </c>
      <c r="H8" s="13"/>
      <c r="I8" s="77"/>
      <c r="J8" s="77"/>
      <c r="K8" s="169">
        <v>23.47</v>
      </c>
      <c r="L8" s="170">
        <f t="shared" si="0"/>
        <v>23.47</v>
      </c>
      <c r="M8" s="30">
        <v>5</v>
      </c>
    </row>
    <row r="9" spans="1:13" ht="13" x14ac:dyDescent="0.3">
      <c r="A9" s="47">
        <v>4</v>
      </c>
      <c r="B9" s="27" t="s">
        <v>646</v>
      </c>
      <c r="C9" s="27" t="s">
        <v>333</v>
      </c>
      <c r="D9" s="90" t="s">
        <v>288</v>
      </c>
      <c r="E9" s="90" t="s">
        <v>197</v>
      </c>
      <c r="F9" s="90">
        <v>3201198</v>
      </c>
      <c r="G9" s="30" t="s">
        <v>645</v>
      </c>
      <c r="H9" s="13"/>
      <c r="I9" s="77"/>
      <c r="J9" s="77"/>
      <c r="K9" s="169">
        <v>23.31</v>
      </c>
      <c r="L9" s="170">
        <f t="shared" si="0"/>
        <v>23.31</v>
      </c>
      <c r="M9" s="30">
        <v>4</v>
      </c>
    </row>
    <row r="10" spans="1:13" ht="13" x14ac:dyDescent="0.3">
      <c r="A10" s="47">
        <v>5</v>
      </c>
      <c r="B10" s="27" t="s">
        <v>642</v>
      </c>
      <c r="C10" s="27" t="s">
        <v>650</v>
      </c>
      <c r="D10" s="90" t="s">
        <v>194</v>
      </c>
      <c r="E10" s="90" t="s">
        <v>198</v>
      </c>
      <c r="F10" s="90">
        <v>3603953</v>
      </c>
      <c r="G10" s="30" t="s">
        <v>645</v>
      </c>
      <c r="H10" s="13"/>
      <c r="I10" s="77"/>
      <c r="J10" s="77"/>
      <c r="K10" s="169">
        <v>23.02</v>
      </c>
      <c r="L10" s="170">
        <f t="shared" si="0"/>
        <v>23.02</v>
      </c>
      <c r="M10" s="30">
        <v>3</v>
      </c>
    </row>
    <row r="11" spans="1:13" ht="13" x14ac:dyDescent="0.3">
      <c r="A11" s="47">
        <v>6</v>
      </c>
      <c r="B11" s="27" t="s">
        <v>665</v>
      </c>
      <c r="C11" s="27" t="s">
        <v>287</v>
      </c>
      <c r="D11" s="90" t="s">
        <v>194</v>
      </c>
      <c r="E11" s="90" t="s">
        <v>198</v>
      </c>
      <c r="F11" s="90">
        <v>3604011</v>
      </c>
      <c r="G11" s="30" t="s">
        <v>645</v>
      </c>
      <c r="H11" s="13"/>
      <c r="I11" s="77"/>
      <c r="J11" s="77"/>
      <c r="K11" s="169">
        <v>22.2</v>
      </c>
      <c r="L11" s="170">
        <f t="shared" si="0"/>
        <v>22.2</v>
      </c>
      <c r="M11" s="30">
        <v>2</v>
      </c>
    </row>
    <row r="12" spans="1:13" ht="13" x14ac:dyDescent="0.3">
      <c r="A12" s="47">
        <v>7</v>
      </c>
      <c r="B12" s="27" t="s">
        <v>661</v>
      </c>
      <c r="C12" s="27" t="s">
        <v>650</v>
      </c>
      <c r="D12" s="90" t="s">
        <v>192</v>
      </c>
      <c r="E12" s="90" t="s">
        <v>195</v>
      </c>
      <c r="F12" s="90">
        <v>3107197</v>
      </c>
      <c r="G12" s="30" t="s">
        <v>645</v>
      </c>
      <c r="H12" s="13"/>
      <c r="I12" s="77"/>
      <c r="J12" s="77"/>
      <c r="K12" s="169">
        <v>18.899999999999999</v>
      </c>
      <c r="L12" s="170">
        <f t="shared" si="0"/>
        <v>18.899999999999999</v>
      </c>
      <c r="M12" s="30">
        <v>1</v>
      </c>
    </row>
    <row r="13" spans="1:13" ht="13" x14ac:dyDescent="0.3">
      <c r="A13" s="47">
        <v>8</v>
      </c>
      <c r="B13" s="27" t="s">
        <v>660</v>
      </c>
      <c r="C13" s="27" t="s">
        <v>291</v>
      </c>
      <c r="D13" s="90" t="s">
        <v>185</v>
      </c>
      <c r="E13" s="90" t="s">
        <v>196</v>
      </c>
      <c r="F13" s="90">
        <v>3507486</v>
      </c>
      <c r="G13" s="30" t="s">
        <v>645</v>
      </c>
      <c r="H13" s="13"/>
      <c r="I13" s="77"/>
      <c r="J13" s="77"/>
      <c r="K13" s="169">
        <v>18.12</v>
      </c>
      <c r="L13" s="170">
        <f t="shared" si="0"/>
        <v>18.12</v>
      </c>
      <c r="M13" s="30">
        <v>1</v>
      </c>
    </row>
    <row r="14" spans="1:13" ht="13" x14ac:dyDescent="0.3">
      <c r="A14" s="47">
        <v>9</v>
      </c>
      <c r="B14" s="27" t="s">
        <v>649</v>
      </c>
      <c r="C14" s="27" t="s">
        <v>349</v>
      </c>
      <c r="D14" s="90" t="s">
        <v>192</v>
      </c>
      <c r="E14" s="90" t="s">
        <v>195</v>
      </c>
      <c r="F14" s="90">
        <v>3107485</v>
      </c>
      <c r="G14" s="30" t="s">
        <v>645</v>
      </c>
      <c r="H14" s="13"/>
      <c r="I14" s="77"/>
      <c r="J14" s="77"/>
      <c r="K14" s="169">
        <v>18.05</v>
      </c>
      <c r="L14" s="170">
        <f t="shared" si="0"/>
        <v>18.05</v>
      </c>
      <c r="M14" s="30">
        <v>1</v>
      </c>
    </row>
    <row r="15" spans="1:13" ht="13" x14ac:dyDescent="0.3">
      <c r="A15" s="47">
        <v>10</v>
      </c>
      <c r="B15" s="27" t="s">
        <v>652</v>
      </c>
      <c r="C15" s="27" t="s">
        <v>653</v>
      </c>
      <c r="D15" s="90" t="s">
        <v>194</v>
      </c>
      <c r="E15" s="90" t="s">
        <v>198</v>
      </c>
      <c r="F15" s="90">
        <v>3604017</v>
      </c>
      <c r="G15" s="30" t="s">
        <v>645</v>
      </c>
      <c r="H15" s="13"/>
      <c r="I15" s="77"/>
      <c r="J15" s="77"/>
      <c r="K15" s="169">
        <v>14.61</v>
      </c>
      <c r="L15" s="170">
        <f t="shared" si="0"/>
        <v>14.61</v>
      </c>
      <c r="M15" s="30">
        <v>1</v>
      </c>
    </row>
    <row r="16" spans="1:13" ht="13" x14ac:dyDescent="0.3">
      <c r="A16" s="47">
        <v>11</v>
      </c>
      <c r="B16" s="27" t="s">
        <v>659</v>
      </c>
      <c r="C16" s="27" t="s">
        <v>592</v>
      </c>
      <c r="D16" s="90" t="s">
        <v>190</v>
      </c>
      <c r="E16" s="90" t="s">
        <v>198</v>
      </c>
      <c r="F16" s="90">
        <v>3602517</v>
      </c>
      <c r="G16" s="30" t="s">
        <v>645</v>
      </c>
      <c r="H16" s="13"/>
      <c r="I16" s="77"/>
      <c r="J16" s="77"/>
      <c r="K16" s="169">
        <v>13.94</v>
      </c>
      <c r="L16" s="170">
        <f t="shared" si="0"/>
        <v>13.94</v>
      </c>
      <c r="M16" s="30">
        <v>1</v>
      </c>
    </row>
    <row r="17" spans="1:13" ht="13" x14ac:dyDescent="0.3">
      <c r="A17" s="47">
        <v>12</v>
      </c>
      <c r="B17" s="27" t="s">
        <v>655</v>
      </c>
      <c r="C17" s="27" t="s">
        <v>656</v>
      </c>
      <c r="D17" s="90" t="s">
        <v>192</v>
      </c>
      <c r="E17" s="90" t="s">
        <v>195</v>
      </c>
      <c r="F17" s="90">
        <v>3107194</v>
      </c>
      <c r="G17" s="30" t="s">
        <v>645</v>
      </c>
      <c r="H17" s="13"/>
      <c r="I17" s="77"/>
      <c r="J17" s="77"/>
      <c r="K17" s="169">
        <v>13.61</v>
      </c>
      <c r="L17" s="170">
        <f t="shared" si="0"/>
        <v>13.61</v>
      </c>
      <c r="M17" s="30">
        <v>1</v>
      </c>
    </row>
    <row r="18" spans="1:13" ht="13" x14ac:dyDescent="0.3">
      <c r="A18" s="47">
        <v>13</v>
      </c>
      <c r="B18" s="27" t="s">
        <v>651</v>
      </c>
      <c r="C18" s="27" t="s">
        <v>583</v>
      </c>
      <c r="D18" s="90" t="s">
        <v>185</v>
      </c>
      <c r="E18" s="90" t="s">
        <v>196</v>
      </c>
      <c r="F18" s="90">
        <v>3507454</v>
      </c>
      <c r="G18" s="30" t="s">
        <v>645</v>
      </c>
      <c r="H18" s="13"/>
      <c r="I18" s="77"/>
      <c r="J18" s="77"/>
      <c r="K18" s="169">
        <v>13.5</v>
      </c>
      <c r="L18" s="170">
        <f t="shared" si="0"/>
        <v>13.5</v>
      </c>
      <c r="M18" s="30">
        <v>1</v>
      </c>
    </row>
    <row r="19" spans="1:13" ht="13" x14ac:dyDescent="0.3">
      <c r="A19" s="47">
        <v>14</v>
      </c>
      <c r="B19" s="27" t="s">
        <v>165</v>
      </c>
      <c r="C19" s="27" t="s">
        <v>296</v>
      </c>
      <c r="D19" s="90" t="s">
        <v>189</v>
      </c>
      <c r="E19" s="90" t="s">
        <v>196</v>
      </c>
      <c r="F19" s="90">
        <v>3503690</v>
      </c>
      <c r="G19" s="30" t="s">
        <v>645</v>
      </c>
      <c r="H19" s="13"/>
      <c r="I19" s="77"/>
      <c r="J19" s="77"/>
      <c r="K19" s="169">
        <v>12.93</v>
      </c>
      <c r="L19" s="170">
        <f t="shared" si="0"/>
        <v>12.93</v>
      </c>
      <c r="M19" s="30">
        <v>1</v>
      </c>
    </row>
    <row r="20" spans="1:13" ht="13" x14ac:dyDescent="0.3">
      <c r="A20" s="47">
        <v>15</v>
      </c>
      <c r="B20" s="27" t="s">
        <v>657</v>
      </c>
      <c r="C20" s="27" t="s">
        <v>658</v>
      </c>
      <c r="D20" s="90" t="s">
        <v>189</v>
      </c>
      <c r="E20" s="90" t="s">
        <v>196</v>
      </c>
      <c r="F20" s="90">
        <v>3505198</v>
      </c>
      <c r="G20" s="30" t="s">
        <v>645</v>
      </c>
      <c r="H20" s="13"/>
      <c r="I20" s="77"/>
      <c r="J20" s="77"/>
      <c r="K20" s="169">
        <v>12.27</v>
      </c>
      <c r="L20" s="170">
        <f t="shared" si="0"/>
        <v>12.27</v>
      </c>
      <c r="M20" s="30">
        <v>1</v>
      </c>
    </row>
    <row r="21" spans="1:13" ht="13" x14ac:dyDescent="0.3">
      <c r="A21" s="47">
        <v>16</v>
      </c>
      <c r="B21" s="27" t="s">
        <v>648</v>
      </c>
      <c r="C21" s="27" t="s">
        <v>592</v>
      </c>
      <c r="D21" s="90" t="s">
        <v>192</v>
      </c>
      <c r="E21" s="90" t="s">
        <v>195</v>
      </c>
      <c r="F21" s="90">
        <v>3112368</v>
      </c>
      <c r="G21" s="30" t="s">
        <v>645</v>
      </c>
      <c r="H21" s="13"/>
      <c r="I21" s="77"/>
      <c r="J21" s="77"/>
      <c r="K21" s="169">
        <v>11.68</v>
      </c>
      <c r="L21" s="170">
        <f t="shared" si="0"/>
        <v>11.68</v>
      </c>
      <c r="M21" s="30">
        <v>1</v>
      </c>
    </row>
    <row r="22" spans="1:13" ht="13" x14ac:dyDescent="0.3">
      <c r="A22" s="47">
        <v>17</v>
      </c>
      <c r="B22" s="27" t="s">
        <v>588</v>
      </c>
      <c r="C22" s="27" t="s">
        <v>592</v>
      </c>
      <c r="D22" s="90" t="s">
        <v>190</v>
      </c>
      <c r="E22" s="90" t="s">
        <v>198</v>
      </c>
      <c r="F22" s="90">
        <v>3602534</v>
      </c>
      <c r="G22" s="30" t="s">
        <v>645</v>
      </c>
      <c r="H22" s="13"/>
      <c r="I22" s="77"/>
      <c r="J22" s="77"/>
      <c r="K22" s="169">
        <v>11.1</v>
      </c>
      <c r="L22" s="170">
        <f t="shared" si="0"/>
        <v>11.1</v>
      </c>
      <c r="M22" s="30">
        <v>1</v>
      </c>
    </row>
    <row r="23" spans="1:13" ht="13" x14ac:dyDescent="0.3">
      <c r="A23" s="47">
        <v>18</v>
      </c>
      <c r="B23" s="27" t="s">
        <v>654</v>
      </c>
      <c r="C23" s="27" t="s">
        <v>296</v>
      </c>
      <c r="D23" s="90" t="s">
        <v>192</v>
      </c>
      <c r="E23" s="90" t="s">
        <v>195</v>
      </c>
      <c r="F23" s="90">
        <v>3107188</v>
      </c>
      <c r="G23" s="30" t="s">
        <v>645</v>
      </c>
      <c r="H23" s="13"/>
      <c r="I23" s="77"/>
      <c r="J23" s="77"/>
      <c r="K23" s="169">
        <v>10.130000000000001</v>
      </c>
      <c r="L23" s="170">
        <f t="shared" si="0"/>
        <v>10.130000000000001</v>
      </c>
      <c r="M23" s="30">
        <v>1</v>
      </c>
    </row>
    <row r="24" spans="1:13" ht="13" x14ac:dyDescent="0.3">
      <c r="A24" s="47"/>
      <c r="B24" s="30"/>
      <c r="C24" s="30"/>
      <c r="D24" s="68"/>
      <c r="E24" s="30"/>
      <c r="F24" s="30"/>
      <c r="G24" s="30"/>
      <c r="H24" s="13"/>
      <c r="I24" s="77"/>
      <c r="J24" s="77"/>
      <c r="K24" s="77"/>
      <c r="L24" s="77"/>
      <c r="M24" s="30"/>
    </row>
  </sheetData>
  <autoFilter ref="A5:M5" xr:uid="{00000000-0009-0000-0000-000014000000}"/>
  <mergeCells count="3">
    <mergeCell ref="A1:C1"/>
    <mergeCell ref="A2:C2"/>
    <mergeCell ref="A3:C3"/>
  </mergeCells>
  <pageMargins left="0.39370078740157483" right="0.39370078740157483" top="0" bottom="0" header="0.31496062992125984" footer="0.31496062992125984"/>
  <pageSetup paperSize="9" scale="9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O68"/>
  <sheetViews>
    <sheetView view="pageBreakPreview" zoomScale="60" zoomScaleNormal="120" workbookViewId="0">
      <selection activeCell="D3" sqref="D3"/>
    </sheetView>
  </sheetViews>
  <sheetFormatPr defaultColWidth="11.6328125" defaultRowHeight="12.5" x14ac:dyDescent="0.25"/>
  <cols>
    <col min="1" max="1" width="3.36328125" customWidth="1"/>
    <col min="2" max="2" width="19" bestFit="1" customWidth="1"/>
    <col min="3" max="3" width="15.90625" bestFit="1" customWidth="1"/>
    <col min="4" max="4" width="35.7265625" style="9" bestFit="1" customWidth="1"/>
    <col min="5" max="5" width="9.90625" style="9" customWidth="1"/>
    <col min="6" max="6" width="8" style="1" bestFit="1" customWidth="1"/>
    <col min="7" max="7" width="5.90625" style="1" customWidth="1"/>
    <col min="8" max="8" width="4.36328125" style="1" hidden="1" customWidth="1"/>
    <col min="9" max="9" width="9.36328125" style="1" customWidth="1"/>
    <col min="10" max="11" width="9" style="1" customWidth="1"/>
    <col min="12" max="12" width="10.7265625" style="1" customWidth="1"/>
    <col min="13" max="13" width="11.6328125" style="1"/>
  </cols>
  <sheetData>
    <row r="1" spans="1:15" ht="18" x14ac:dyDescent="0.4">
      <c r="A1" s="192" t="s">
        <v>0</v>
      </c>
      <c r="B1" s="192"/>
      <c r="C1" s="192"/>
      <c r="D1" s="46" t="s">
        <v>138</v>
      </c>
      <c r="E1" s="97"/>
      <c r="F1" s="58"/>
      <c r="G1" s="35"/>
      <c r="H1" s="58"/>
      <c r="I1" s="58"/>
      <c r="J1" s="58"/>
      <c r="K1" s="35"/>
      <c r="L1" s="35"/>
      <c r="M1" s="35"/>
    </row>
    <row r="2" spans="1:15" ht="18" x14ac:dyDescent="0.4">
      <c r="A2" s="192" t="s">
        <v>1</v>
      </c>
      <c r="B2" s="192"/>
      <c r="C2" s="192"/>
      <c r="D2" s="46" t="s">
        <v>805</v>
      </c>
      <c r="E2" s="97"/>
      <c r="F2" s="58"/>
      <c r="G2" s="35"/>
      <c r="H2" s="58"/>
      <c r="I2" s="58"/>
      <c r="J2" s="58"/>
      <c r="K2" s="35"/>
      <c r="L2" s="35"/>
      <c r="M2" s="35"/>
    </row>
    <row r="3" spans="1:15" ht="18" x14ac:dyDescent="0.4">
      <c r="A3" s="192" t="s">
        <v>2</v>
      </c>
      <c r="B3" s="192"/>
      <c r="C3" s="192"/>
      <c r="D3" s="170">
        <v>15.2</v>
      </c>
      <c r="E3" s="49"/>
      <c r="F3" s="35"/>
      <c r="G3" s="35"/>
      <c r="H3" s="35"/>
      <c r="I3" s="35"/>
      <c r="J3" s="35"/>
      <c r="K3" s="35"/>
      <c r="L3" s="35"/>
      <c r="M3" s="35"/>
    </row>
    <row r="4" spans="1:15" ht="13" x14ac:dyDescent="0.3">
      <c r="A4" s="59"/>
      <c r="B4" s="60"/>
      <c r="C4" s="60"/>
      <c r="D4" s="60"/>
      <c r="E4" s="109"/>
      <c r="F4" s="60"/>
      <c r="G4" s="60"/>
      <c r="H4" s="59"/>
      <c r="I4" s="59"/>
      <c r="J4" s="59"/>
      <c r="K4" s="59"/>
      <c r="L4" s="59"/>
      <c r="M4" s="60"/>
    </row>
    <row r="5" spans="1:15" ht="13" x14ac:dyDescent="0.3">
      <c r="A5" s="13" t="s">
        <v>76</v>
      </c>
      <c r="B5" s="30" t="s">
        <v>4</v>
      </c>
      <c r="C5" s="30" t="s">
        <v>3</v>
      </c>
      <c r="D5" s="30" t="s">
        <v>5</v>
      </c>
      <c r="E5" s="110" t="s">
        <v>121</v>
      </c>
      <c r="F5" s="30" t="s">
        <v>199</v>
      </c>
      <c r="G5" s="30" t="s">
        <v>79</v>
      </c>
      <c r="H5" s="13"/>
      <c r="I5" s="13" t="s">
        <v>11</v>
      </c>
      <c r="J5" s="13" t="s">
        <v>12</v>
      </c>
      <c r="K5" s="13" t="s">
        <v>13</v>
      </c>
      <c r="L5" s="13" t="s">
        <v>798</v>
      </c>
      <c r="M5" s="30" t="s">
        <v>9</v>
      </c>
      <c r="N5" s="20"/>
      <c r="O5" s="6"/>
    </row>
    <row r="6" spans="1:15" ht="12.75" customHeight="1" x14ac:dyDescent="0.3">
      <c r="A6" s="47">
        <v>1</v>
      </c>
      <c r="B6" s="27" t="s">
        <v>331</v>
      </c>
      <c r="C6" s="27" t="s">
        <v>607</v>
      </c>
      <c r="D6" s="90" t="s">
        <v>259</v>
      </c>
      <c r="E6" s="101" t="s">
        <v>197</v>
      </c>
      <c r="F6" s="101">
        <v>3201249</v>
      </c>
      <c r="G6" s="30" t="s">
        <v>289</v>
      </c>
      <c r="H6" s="13"/>
      <c r="I6" s="77"/>
      <c r="J6" s="77"/>
      <c r="K6" s="77"/>
      <c r="L6" s="170">
        <v>26.59</v>
      </c>
      <c r="M6" s="30">
        <v>8</v>
      </c>
      <c r="N6" s="22"/>
      <c r="O6" s="7"/>
    </row>
    <row r="7" spans="1:15" ht="12.75" customHeight="1" x14ac:dyDescent="0.3">
      <c r="A7" s="47">
        <v>2</v>
      </c>
      <c r="B7" s="27" t="s">
        <v>427</v>
      </c>
      <c r="C7" s="27" t="s">
        <v>307</v>
      </c>
      <c r="D7" s="90" t="s">
        <v>435</v>
      </c>
      <c r="E7" s="101" t="s">
        <v>436</v>
      </c>
      <c r="F7" s="101">
        <v>3721893</v>
      </c>
      <c r="G7" s="30" t="s">
        <v>289</v>
      </c>
      <c r="H7" s="13"/>
      <c r="I7" s="77"/>
      <c r="J7" s="77"/>
      <c r="K7" s="77"/>
      <c r="L7" s="170">
        <v>25</v>
      </c>
      <c r="M7" s="30">
        <v>6</v>
      </c>
      <c r="N7" s="22"/>
      <c r="O7" s="7"/>
    </row>
    <row r="8" spans="1:15" ht="12.75" customHeight="1" x14ac:dyDescent="0.3">
      <c r="A8" s="47">
        <v>3</v>
      </c>
      <c r="B8" s="27" t="s">
        <v>624</v>
      </c>
      <c r="C8" s="27" t="s">
        <v>375</v>
      </c>
      <c r="D8" s="90" t="s">
        <v>194</v>
      </c>
      <c r="E8" s="101" t="s">
        <v>198</v>
      </c>
      <c r="F8" s="101">
        <v>3603987</v>
      </c>
      <c r="G8" s="30" t="s">
        <v>289</v>
      </c>
      <c r="H8" s="13"/>
      <c r="I8" s="77"/>
      <c r="J8" s="77"/>
      <c r="K8" s="77"/>
      <c r="L8" s="170">
        <v>23.6</v>
      </c>
      <c r="M8" s="30">
        <v>5</v>
      </c>
      <c r="N8" s="22"/>
      <c r="O8" s="7"/>
    </row>
    <row r="9" spans="1:15" ht="12.75" customHeight="1" x14ac:dyDescent="0.3">
      <c r="A9" s="47">
        <v>4</v>
      </c>
      <c r="B9" s="27" t="s">
        <v>416</v>
      </c>
      <c r="C9" s="27" t="s">
        <v>457</v>
      </c>
      <c r="D9" s="90" t="s">
        <v>190</v>
      </c>
      <c r="E9" s="101" t="s">
        <v>198</v>
      </c>
      <c r="F9" s="101">
        <v>3602511</v>
      </c>
      <c r="G9" s="30" t="s">
        <v>289</v>
      </c>
      <c r="H9" s="13"/>
      <c r="I9" s="77"/>
      <c r="J9" s="77"/>
      <c r="K9" s="77"/>
      <c r="L9" s="170">
        <v>20.46</v>
      </c>
      <c r="M9" s="30">
        <v>4</v>
      </c>
      <c r="N9" s="20"/>
      <c r="O9" s="6"/>
    </row>
    <row r="10" spans="1:15" ht="12.75" customHeight="1" x14ac:dyDescent="0.3">
      <c r="A10" s="47">
        <v>5</v>
      </c>
      <c r="B10" s="27" t="s">
        <v>629</v>
      </c>
      <c r="C10" s="27" t="s">
        <v>626</v>
      </c>
      <c r="D10" s="90" t="s">
        <v>231</v>
      </c>
      <c r="E10" s="101" t="s">
        <v>198</v>
      </c>
      <c r="F10" s="101">
        <v>3604271</v>
      </c>
      <c r="G10" s="30" t="s">
        <v>289</v>
      </c>
      <c r="H10" s="13"/>
      <c r="I10" s="77"/>
      <c r="J10" s="77"/>
      <c r="K10" s="77"/>
      <c r="L10" s="170">
        <v>20.420000000000002</v>
      </c>
      <c r="M10" s="30">
        <v>3</v>
      </c>
      <c r="N10" s="20"/>
      <c r="O10" s="6"/>
    </row>
    <row r="11" spans="1:15" ht="12.75" customHeight="1" x14ac:dyDescent="0.3">
      <c r="A11" s="47">
        <v>6</v>
      </c>
      <c r="B11" s="27" t="s">
        <v>580</v>
      </c>
      <c r="C11" s="27" t="s">
        <v>610</v>
      </c>
      <c r="D11" s="90" t="s">
        <v>248</v>
      </c>
      <c r="E11" s="101" t="s">
        <v>198</v>
      </c>
      <c r="F11" s="101">
        <v>3607231</v>
      </c>
      <c r="G11" s="30" t="s">
        <v>289</v>
      </c>
      <c r="H11" s="13"/>
      <c r="I11" s="77"/>
      <c r="J11" s="77"/>
      <c r="K11" s="77"/>
      <c r="L11" s="170">
        <v>18.059999999999999</v>
      </c>
      <c r="M11" s="30">
        <v>2</v>
      </c>
      <c r="N11" s="20"/>
      <c r="O11" s="6"/>
    </row>
    <row r="12" spans="1:15" ht="12.75" customHeight="1" x14ac:dyDescent="0.3">
      <c r="A12" s="47">
        <v>7</v>
      </c>
      <c r="B12" s="27" t="s">
        <v>625</v>
      </c>
      <c r="C12" s="27" t="s">
        <v>626</v>
      </c>
      <c r="D12" s="90" t="s">
        <v>288</v>
      </c>
      <c r="E12" s="101" t="s">
        <v>197</v>
      </c>
      <c r="F12" s="101">
        <v>3201222</v>
      </c>
      <c r="G12" s="30" t="s">
        <v>289</v>
      </c>
      <c r="H12" s="13"/>
      <c r="I12" s="77"/>
      <c r="J12" s="77"/>
      <c r="K12" s="77"/>
      <c r="L12" s="170">
        <v>17.739999999999998</v>
      </c>
      <c r="M12" s="30">
        <v>1</v>
      </c>
      <c r="N12" s="20"/>
      <c r="O12" s="6"/>
    </row>
    <row r="13" spans="1:15" ht="12.75" customHeight="1" x14ac:dyDescent="0.3">
      <c r="A13" s="47">
        <v>8</v>
      </c>
      <c r="B13" s="27" t="s">
        <v>622</v>
      </c>
      <c r="C13" s="27" t="s">
        <v>623</v>
      </c>
      <c r="D13" s="90" t="s">
        <v>190</v>
      </c>
      <c r="E13" s="101" t="s">
        <v>198</v>
      </c>
      <c r="F13" s="101">
        <v>3602737</v>
      </c>
      <c r="G13" s="30" t="s">
        <v>289</v>
      </c>
      <c r="H13" s="13"/>
      <c r="I13" s="77"/>
      <c r="J13" s="77"/>
      <c r="K13" s="77"/>
      <c r="L13" s="170">
        <v>15.45</v>
      </c>
      <c r="M13" s="30">
        <v>1</v>
      </c>
      <c r="N13" s="20"/>
      <c r="O13" s="6"/>
    </row>
    <row r="14" spans="1:15" ht="12.75" customHeight="1" x14ac:dyDescent="0.3">
      <c r="A14" s="47">
        <v>9</v>
      </c>
      <c r="B14" s="27" t="s">
        <v>580</v>
      </c>
      <c r="C14" s="27" t="s">
        <v>581</v>
      </c>
      <c r="D14" s="90" t="s">
        <v>248</v>
      </c>
      <c r="E14" s="101" t="s">
        <v>198</v>
      </c>
      <c r="F14" s="101">
        <v>3607073</v>
      </c>
      <c r="G14" s="30" t="s">
        <v>289</v>
      </c>
      <c r="H14" s="13"/>
      <c r="I14" s="77"/>
      <c r="J14" s="77"/>
      <c r="K14" s="77"/>
      <c r="L14" s="170">
        <v>14.54</v>
      </c>
      <c r="M14" s="30">
        <v>1</v>
      </c>
      <c r="N14" s="20"/>
      <c r="O14" s="6"/>
    </row>
    <row r="15" spans="1:15" ht="12.75" customHeight="1" x14ac:dyDescent="0.3">
      <c r="A15" s="47">
        <v>10</v>
      </c>
      <c r="B15" s="27" t="s">
        <v>492</v>
      </c>
      <c r="C15" s="27" t="s">
        <v>616</v>
      </c>
      <c r="D15" s="90" t="s">
        <v>194</v>
      </c>
      <c r="E15" s="101" t="s">
        <v>198</v>
      </c>
      <c r="F15" s="101">
        <v>3603964</v>
      </c>
      <c r="G15" s="30" t="s">
        <v>289</v>
      </c>
      <c r="H15" s="13"/>
      <c r="I15" s="77"/>
      <c r="J15" s="77"/>
      <c r="K15" s="77"/>
      <c r="L15" s="170">
        <v>14.4</v>
      </c>
      <c r="M15" s="30">
        <v>1</v>
      </c>
      <c r="N15" s="20"/>
      <c r="O15" s="6"/>
    </row>
    <row r="16" spans="1:15" ht="12.75" customHeight="1" x14ac:dyDescent="0.3">
      <c r="A16" s="47">
        <v>11</v>
      </c>
      <c r="B16" s="27" t="s">
        <v>620</v>
      </c>
      <c r="C16" s="27" t="s">
        <v>621</v>
      </c>
      <c r="D16" s="90" t="s">
        <v>187</v>
      </c>
      <c r="E16" s="101" t="s">
        <v>195</v>
      </c>
      <c r="F16" s="101">
        <v>3105387</v>
      </c>
      <c r="G16" s="30" t="s">
        <v>289</v>
      </c>
      <c r="H16" s="13"/>
      <c r="I16" s="77"/>
      <c r="J16" s="77"/>
      <c r="K16" s="77"/>
      <c r="L16" s="170">
        <v>14.15</v>
      </c>
      <c r="M16" s="30">
        <v>1</v>
      </c>
      <c r="N16" s="20"/>
      <c r="O16" s="6"/>
    </row>
    <row r="17" spans="1:15" ht="12.75" customHeight="1" x14ac:dyDescent="0.3">
      <c r="A17" s="47">
        <v>12</v>
      </c>
      <c r="B17" s="27" t="s">
        <v>612</v>
      </c>
      <c r="C17" s="27" t="s">
        <v>613</v>
      </c>
      <c r="D17" s="90" t="s">
        <v>192</v>
      </c>
      <c r="E17" s="101" t="s">
        <v>195</v>
      </c>
      <c r="F17" s="101">
        <v>3109864</v>
      </c>
      <c r="G17" s="30" t="s">
        <v>289</v>
      </c>
      <c r="H17" s="13"/>
      <c r="I17" s="77"/>
      <c r="J17" s="77"/>
      <c r="K17" s="77"/>
      <c r="L17" s="170">
        <v>13.57</v>
      </c>
      <c r="M17" s="30">
        <v>1</v>
      </c>
      <c r="N17" s="20"/>
      <c r="O17" s="6"/>
    </row>
    <row r="18" spans="1:15" ht="12.75" customHeight="1" x14ac:dyDescent="0.3">
      <c r="A18" s="47">
        <v>13</v>
      </c>
      <c r="B18" s="27" t="s">
        <v>382</v>
      </c>
      <c r="C18" s="27" t="s">
        <v>322</v>
      </c>
      <c r="D18" s="90" t="s">
        <v>184</v>
      </c>
      <c r="E18" s="101" t="s">
        <v>195</v>
      </c>
      <c r="F18" s="101">
        <v>3107266</v>
      </c>
      <c r="G18" s="30" t="s">
        <v>289</v>
      </c>
      <c r="H18" s="13"/>
      <c r="I18" s="77"/>
      <c r="J18" s="77"/>
      <c r="K18" s="77"/>
      <c r="L18" s="170">
        <v>13.52</v>
      </c>
      <c r="M18" s="30">
        <v>1</v>
      </c>
      <c r="N18" s="20"/>
      <c r="O18" s="6"/>
    </row>
    <row r="19" spans="1:15" ht="12.75" customHeight="1" x14ac:dyDescent="0.3">
      <c r="A19" s="47">
        <v>14</v>
      </c>
      <c r="B19" s="27" t="s">
        <v>628</v>
      </c>
      <c r="C19" s="27" t="s">
        <v>454</v>
      </c>
      <c r="D19" s="90" t="s">
        <v>288</v>
      </c>
      <c r="E19" s="101" t="s">
        <v>197</v>
      </c>
      <c r="F19" s="101">
        <v>3201235</v>
      </c>
      <c r="G19" s="30" t="s">
        <v>289</v>
      </c>
      <c r="H19" s="13"/>
      <c r="I19" s="77"/>
      <c r="J19" s="77"/>
      <c r="K19" s="77"/>
      <c r="L19" s="170">
        <v>13.38</v>
      </c>
      <c r="M19" s="30">
        <v>1</v>
      </c>
      <c r="N19" s="20"/>
      <c r="O19" s="6"/>
    </row>
    <row r="20" spans="1:15" ht="12.75" customHeight="1" x14ac:dyDescent="0.3">
      <c r="A20" s="47">
        <v>15</v>
      </c>
      <c r="B20" s="27" t="s">
        <v>290</v>
      </c>
      <c r="C20" s="27" t="s">
        <v>243</v>
      </c>
      <c r="D20" s="90" t="s">
        <v>213</v>
      </c>
      <c r="E20" s="101" t="s">
        <v>198</v>
      </c>
      <c r="F20" s="101">
        <v>3602273</v>
      </c>
      <c r="G20" s="30" t="s">
        <v>289</v>
      </c>
      <c r="H20" s="13"/>
      <c r="I20" s="77"/>
      <c r="J20" s="77"/>
      <c r="K20" s="77"/>
      <c r="L20" s="170">
        <v>12.98</v>
      </c>
      <c r="M20" s="30">
        <v>1</v>
      </c>
      <c r="N20" s="20"/>
      <c r="O20" s="6"/>
    </row>
    <row r="21" spans="1:15" ht="12.75" customHeight="1" x14ac:dyDescent="0.3">
      <c r="A21" s="47">
        <v>16</v>
      </c>
      <c r="B21" s="27" t="s">
        <v>617</v>
      </c>
      <c r="C21" s="27" t="s">
        <v>383</v>
      </c>
      <c r="D21" s="90" t="s">
        <v>190</v>
      </c>
      <c r="E21" s="101" t="s">
        <v>198</v>
      </c>
      <c r="F21" s="101">
        <v>3602486</v>
      </c>
      <c r="G21" s="30" t="s">
        <v>289</v>
      </c>
      <c r="H21" s="13"/>
      <c r="I21" s="77"/>
      <c r="J21" s="77"/>
      <c r="K21" s="77"/>
      <c r="L21" s="170">
        <v>12.92</v>
      </c>
      <c r="M21" s="30">
        <v>1</v>
      </c>
      <c r="N21" s="20"/>
      <c r="O21" s="6"/>
    </row>
    <row r="22" spans="1:15" ht="12.75" customHeight="1" x14ac:dyDescent="0.3">
      <c r="A22" s="47">
        <v>17</v>
      </c>
      <c r="B22" s="27" t="s">
        <v>630</v>
      </c>
      <c r="C22" s="27" t="s">
        <v>607</v>
      </c>
      <c r="D22" s="90" t="s">
        <v>194</v>
      </c>
      <c r="E22" s="101" t="s">
        <v>198</v>
      </c>
      <c r="F22" s="101">
        <v>3604009</v>
      </c>
      <c r="G22" s="30" t="s">
        <v>289</v>
      </c>
      <c r="H22" s="13"/>
      <c r="I22" s="77"/>
      <c r="J22" s="77"/>
      <c r="K22" s="77"/>
      <c r="L22" s="170">
        <v>12.7</v>
      </c>
      <c r="M22" s="30">
        <v>1</v>
      </c>
      <c r="N22" s="20"/>
      <c r="O22" s="6"/>
    </row>
    <row r="23" spans="1:15" ht="12.75" customHeight="1" x14ac:dyDescent="0.3">
      <c r="A23" s="47">
        <v>18</v>
      </c>
      <c r="B23" s="27" t="s">
        <v>334</v>
      </c>
      <c r="C23" s="27" t="s">
        <v>590</v>
      </c>
      <c r="D23" s="90" t="s">
        <v>259</v>
      </c>
      <c r="E23" s="101" t="s">
        <v>197</v>
      </c>
      <c r="F23" s="101">
        <v>3202012</v>
      </c>
      <c r="G23" s="30" t="s">
        <v>289</v>
      </c>
      <c r="H23" s="13"/>
      <c r="I23" s="77"/>
      <c r="J23" s="77"/>
      <c r="K23" s="77"/>
      <c r="L23" s="170">
        <v>12.19</v>
      </c>
      <c r="M23" s="30">
        <v>1</v>
      </c>
      <c r="N23" s="20"/>
      <c r="O23" s="6"/>
    </row>
    <row r="24" spans="1:15" ht="12.75" customHeight="1" x14ac:dyDescent="0.3">
      <c r="A24" s="47">
        <v>19</v>
      </c>
      <c r="B24" s="27" t="s">
        <v>578</v>
      </c>
      <c r="C24" s="27" t="s">
        <v>454</v>
      </c>
      <c r="D24" s="90" t="s">
        <v>191</v>
      </c>
      <c r="E24" s="101" t="s">
        <v>198</v>
      </c>
      <c r="F24" s="101">
        <v>3603238</v>
      </c>
      <c r="G24" s="30" t="s">
        <v>289</v>
      </c>
      <c r="H24" s="13"/>
      <c r="I24" s="77"/>
      <c r="J24" s="77"/>
      <c r="K24" s="77"/>
      <c r="L24" s="170">
        <v>11.93</v>
      </c>
      <c r="M24" s="30">
        <v>1</v>
      </c>
      <c r="N24" s="20"/>
      <c r="O24" s="6"/>
    </row>
    <row r="25" spans="1:15" ht="12.75" customHeight="1" x14ac:dyDescent="0.3">
      <c r="A25" s="47">
        <v>20</v>
      </c>
      <c r="B25" s="27" t="s">
        <v>528</v>
      </c>
      <c r="C25" s="27" t="s">
        <v>587</v>
      </c>
      <c r="D25" s="90" t="s">
        <v>189</v>
      </c>
      <c r="E25" s="101" t="s">
        <v>196</v>
      </c>
      <c r="F25" s="101">
        <v>3503713</v>
      </c>
      <c r="G25" s="30" t="s">
        <v>289</v>
      </c>
      <c r="H25" s="13"/>
      <c r="I25" s="77"/>
      <c r="J25" s="77"/>
      <c r="K25" s="77"/>
      <c r="L25" s="170">
        <v>11.69</v>
      </c>
      <c r="M25" s="30">
        <v>1</v>
      </c>
      <c r="N25" s="20"/>
      <c r="O25" s="6"/>
    </row>
    <row r="26" spans="1:15" ht="12.75" customHeight="1" x14ac:dyDescent="0.3">
      <c r="A26" s="47">
        <v>21</v>
      </c>
      <c r="B26" s="27" t="s">
        <v>614</v>
      </c>
      <c r="C26" s="27" t="s">
        <v>615</v>
      </c>
      <c r="D26" s="90" t="s">
        <v>194</v>
      </c>
      <c r="E26" s="101" t="s">
        <v>198</v>
      </c>
      <c r="F26" s="101">
        <v>3603961</v>
      </c>
      <c r="G26" s="30" t="s">
        <v>289</v>
      </c>
      <c r="H26" s="13"/>
      <c r="I26" s="77"/>
      <c r="J26" s="77"/>
      <c r="K26" s="77"/>
      <c r="L26" s="170">
        <v>11.47</v>
      </c>
      <c r="M26" s="30">
        <v>1</v>
      </c>
      <c r="N26" s="20"/>
      <c r="O26" s="6"/>
    </row>
    <row r="27" spans="1:15" ht="12.75" customHeight="1" x14ac:dyDescent="0.3">
      <c r="A27" s="47">
        <v>22</v>
      </c>
      <c r="B27" s="27" t="s">
        <v>588</v>
      </c>
      <c r="C27" s="27" t="s">
        <v>375</v>
      </c>
      <c r="D27" s="90" t="s">
        <v>190</v>
      </c>
      <c r="E27" s="101" t="s">
        <v>198</v>
      </c>
      <c r="F27" s="101">
        <v>3602535</v>
      </c>
      <c r="G27" s="30" t="s">
        <v>289</v>
      </c>
      <c r="H27" s="13"/>
      <c r="I27" s="77"/>
      <c r="J27" s="77"/>
      <c r="K27" s="77"/>
      <c r="L27" s="170">
        <v>11.33</v>
      </c>
      <c r="M27" s="30">
        <v>1</v>
      </c>
      <c r="N27" s="20"/>
      <c r="O27" s="6"/>
    </row>
    <row r="28" spans="1:15" ht="12.75" customHeight="1" x14ac:dyDescent="0.3">
      <c r="A28" s="47">
        <v>23</v>
      </c>
      <c r="B28" s="27" t="s">
        <v>438</v>
      </c>
      <c r="C28" s="27" t="s">
        <v>611</v>
      </c>
      <c r="D28" s="90" t="s">
        <v>192</v>
      </c>
      <c r="E28" s="101" t="s">
        <v>195</v>
      </c>
      <c r="F28" s="101">
        <v>3106752</v>
      </c>
      <c r="G28" s="30" t="s">
        <v>289</v>
      </c>
      <c r="H28" s="13"/>
      <c r="I28" s="77"/>
      <c r="J28" s="77"/>
      <c r="K28" s="77"/>
      <c r="L28" s="170">
        <v>11.07</v>
      </c>
      <c r="M28" s="30">
        <v>1</v>
      </c>
      <c r="N28" s="20"/>
      <c r="O28" s="6"/>
    </row>
    <row r="29" spans="1:15" ht="12.75" customHeight="1" x14ac:dyDescent="0.3">
      <c r="A29" s="47">
        <v>24</v>
      </c>
      <c r="B29" s="27" t="s">
        <v>608</v>
      </c>
      <c r="C29" s="27" t="s">
        <v>609</v>
      </c>
      <c r="D29" s="90" t="s">
        <v>191</v>
      </c>
      <c r="E29" s="101" t="s">
        <v>198</v>
      </c>
      <c r="F29" s="101">
        <v>3603222</v>
      </c>
      <c r="G29" s="30" t="s">
        <v>289</v>
      </c>
      <c r="H29" s="13"/>
      <c r="I29" s="77"/>
      <c r="J29" s="77"/>
      <c r="K29" s="77"/>
      <c r="L29" s="170">
        <v>10.130000000000001</v>
      </c>
      <c r="M29" s="30">
        <v>1</v>
      </c>
      <c r="N29" s="20"/>
      <c r="O29" s="6"/>
    </row>
    <row r="30" spans="1:15" ht="12.75" customHeight="1" x14ac:dyDescent="0.3">
      <c r="A30" s="47">
        <v>25</v>
      </c>
      <c r="B30" s="27" t="s">
        <v>486</v>
      </c>
      <c r="C30" s="27" t="s">
        <v>322</v>
      </c>
      <c r="D30" s="90" t="s">
        <v>231</v>
      </c>
      <c r="E30" s="101" t="s">
        <v>198</v>
      </c>
      <c r="F30" s="101">
        <v>3604265</v>
      </c>
      <c r="G30" s="30" t="s">
        <v>289</v>
      </c>
      <c r="H30" s="13"/>
      <c r="I30" s="77"/>
      <c r="J30" s="77"/>
      <c r="K30" s="77"/>
      <c r="L30" s="170">
        <v>9.94</v>
      </c>
      <c r="M30" s="30">
        <v>1</v>
      </c>
      <c r="N30" s="20"/>
      <c r="O30" s="6"/>
    </row>
    <row r="31" spans="1:15" ht="12.75" customHeight="1" x14ac:dyDescent="0.3">
      <c r="A31" s="47">
        <v>26</v>
      </c>
      <c r="B31" s="27" t="s">
        <v>618</v>
      </c>
      <c r="C31" s="27" t="s">
        <v>619</v>
      </c>
      <c r="D31" s="90" t="s">
        <v>190</v>
      </c>
      <c r="E31" s="101" t="s">
        <v>198</v>
      </c>
      <c r="F31" s="101">
        <v>3602764</v>
      </c>
      <c r="G31" s="30" t="s">
        <v>289</v>
      </c>
      <c r="H31" s="13"/>
      <c r="I31" s="77"/>
      <c r="J31" s="77"/>
      <c r="K31" s="77"/>
      <c r="L31" s="170">
        <v>9.59</v>
      </c>
      <c r="M31" s="30">
        <v>1</v>
      </c>
      <c r="N31" s="20"/>
      <c r="O31" s="6"/>
    </row>
    <row r="32" spans="1:15" ht="12.75" customHeight="1" x14ac:dyDescent="0.3">
      <c r="A32" s="47">
        <v>26</v>
      </c>
      <c r="B32" s="27" t="s">
        <v>627</v>
      </c>
      <c r="C32" s="27" t="s">
        <v>322</v>
      </c>
      <c r="D32" s="90" t="s">
        <v>190</v>
      </c>
      <c r="E32" s="101" t="s">
        <v>198</v>
      </c>
      <c r="F32" s="101">
        <v>3602544</v>
      </c>
      <c r="G32" s="30" t="s">
        <v>289</v>
      </c>
      <c r="H32" s="13"/>
      <c r="I32" s="77"/>
      <c r="J32" s="77"/>
      <c r="K32" s="77"/>
      <c r="L32" s="170">
        <v>9.59</v>
      </c>
      <c r="M32" s="30">
        <v>1</v>
      </c>
      <c r="N32" s="20"/>
      <c r="O32" s="6"/>
    </row>
    <row r="33" spans="1:15" ht="13" x14ac:dyDescent="0.3">
      <c r="A33" s="47"/>
      <c r="B33" s="30"/>
      <c r="C33" s="30"/>
      <c r="D33" s="68"/>
      <c r="E33" s="110"/>
      <c r="F33" s="30"/>
      <c r="G33" s="30"/>
      <c r="H33" s="13"/>
      <c r="I33" s="77"/>
      <c r="J33" s="77"/>
      <c r="K33" s="77"/>
      <c r="L33" s="77"/>
      <c r="M33" s="30"/>
      <c r="N33" s="20"/>
      <c r="O33" s="6"/>
    </row>
    <row r="34" spans="1:15" ht="13" x14ac:dyDescent="0.3">
      <c r="A34" s="47"/>
      <c r="B34" s="30"/>
      <c r="C34" s="30"/>
      <c r="D34" s="68"/>
      <c r="E34" s="110"/>
      <c r="F34" s="30"/>
      <c r="G34" s="30"/>
      <c r="H34" s="13"/>
      <c r="I34" s="77"/>
      <c r="J34" s="77"/>
      <c r="K34" s="77"/>
      <c r="L34" s="77"/>
      <c r="M34" s="30"/>
      <c r="N34" s="20"/>
      <c r="O34" s="6"/>
    </row>
    <row r="35" spans="1:15" ht="13" x14ac:dyDescent="0.3">
      <c r="A35" s="47"/>
      <c r="B35" s="30"/>
      <c r="C35" s="30"/>
      <c r="D35" s="68"/>
      <c r="E35" s="110"/>
      <c r="F35" s="30"/>
      <c r="G35" s="30"/>
      <c r="H35" s="13"/>
      <c r="I35" s="77"/>
      <c r="J35" s="77"/>
      <c r="K35" s="77"/>
      <c r="L35" s="77"/>
      <c r="M35" s="30"/>
      <c r="N35" s="22"/>
      <c r="O35" s="7"/>
    </row>
    <row r="36" spans="1:15" ht="13" x14ac:dyDescent="0.3">
      <c r="A36" s="47"/>
      <c r="B36" s="30"/>
      <c r="C36" s="30"/>
      <c r="D36" s="68"/>
      <c r="E36" s="110"/>
      <c r="F36" s="30"/>
      <c r="G36" s="30"/>
      <c r="H36" s="13"/>
      <c r="I36" s="77"/>
      <c r="J36" s="77"/>
      <c r="K36" s="77"/>
      <c r="L36" s="77"/>
      <c r="M36" s="30"/>
      <c r="N36" s="22"/>
      <c r="O36" s="7"/>
    </row>
    <row r="37" spans="1:15" ht="18" x14ac:dyDescent="0.4">
      <c r="A37" s="192" t="s">
        <v>0</v>
      </c>
      <c r="B37" s="192"/>
      <c r="C37" s="192"/>
      <c r="D37" s="46" t="s">
        <v>138</v>
      </c>
      <c r="E37" s="97"/>
      <c r="F37" s="58"/>
      <c r="G37" s="35"/>
      <c r="H37" s="58"/>
      <c r="I37" s="58"/>
      <c r="J37" s="58"/>
      <c r="K37" s="35"/>
      <c r="L37" s="35"/>
      <c r="M37" s="35"/>
      <c r="N37" s="22"/>
      <c r="O37" s="7"/>
    </row>
    <row r="38" spans="1:15" ht="18" x14ac:dyDescent="0.4">
      <c r="A38" s="192" t="s">
        <v>1</v>
      </c>
      <c r="B38" s="192"/>
      <c r="C38" s="192"/>
      <c r="D38" s="46" t="s">
        <v>669</v>
      </c>
      <c r="E38" s="97"/>
      <c r="F38" s="58"/>
      <c r="G38" s="35"/>
      <c r="H38" s="58"/>
      <c r="I38" s="58"/>
      <c r="J38" s="58"/>
      <c r="K38" s="35"/>
      <c r="L38" s="35"/>
      <c r="M38" s="35"/>
      <c r="N38" s="20"/>
      <c r="O38" s="6"/>
    </row>
    <row r="39" spans="1:15" ht="18" x14ac:dyDescent="0.4">
      <c r="A39" s="192" t="s">
        <v>2</v>
      </c>
      <c r="B39" s="192"/>
      <c r="C39" s="192"/>
      <c r="D39" s="188">
        <v>0.51041666666666663</v>
      </c>
      <c r="E39" s="49"/>
      <c r="F39" s="35"/>
      <c r="G39" s="35"/>
      <c r="H39" s="35"/>
      <c r="I39" s="35"/>
      <c r="J39" s="35"/>
      <c r="K39" s="35"/>
      <c r="L39" s="35"/>
      <c r="M39" s="35"/>
    </row>
    <row r="40" spans="1:15" ht="13" x14ac:dyDescent="0.3">
      <c r="A40" s="59"/>
      <c r="B40" s="60"/>
      <c r="C40" s="60"/>
      <c r="D40" s="60"/>
      <c r="E40" s="109"/>
      <c r="F40" s="60"/>
      <c r="G40" s="60"/>
      <c r="H40" s="59"/>
      <c r="I40" s="59"/>
      <c r="J40" s="59"/>
      <c r="K40" s="59"/>
      <c r="L40" s="59"/>
      <c r="M40" s="60"/>
    </row>
    <row r="41" spans="1:15" ht="13" x14ac:dyDescent="0.3">
      <c r="A41" s="13" t="s">
        <v>76</v>
      </c>
      <c r="B41" s="30" t="s">
        <v>4</v>
      </c>
      <c r="C41" s="30" t="s">
        <v>3</v>
      </c>
      <c r="D41" s="30" t="s">
        <v>5</v>
      </c>
      <c r="E41" s="110" t="s">
        <v>121</v>
      </c>
      <c r="F41" s="30" t="s">
        <v>199</v>
      </c>
      <c r="G41" s="30" t="s">
        <v>79</v>
      </c>
      <c r="H41" s="13"/>
      <c r="I41" s="13" t="s">
        <v>11</v>
      </c>
      <c r="J41" s="13" t="s">
        <v>12</v>
      </c>
      <c r="K41" s="13" t="s">
        <v>13</v>
      </c>
      <c r="L41" s="13" t="s">
        <v>798</v>
      </c>
      <c r="M41" s="30" t="s">
        <v>9</v>
      </c>
    </row>
    <row r="42" spans="1:15" ht="12.75" customHeight="1" x14ac:dyDescent="0.3">
      <c r="A42" s="19">
        <v>1</v>
      </c>
      <c r="B42" s="27" t="s">
        <v>635</v>
      </c>
      <c r="C42" s="27" t="s">
        <v>636</v>
      </c>
      <c r="D42" s="90" t="s">
        <v>231</v>
      </c>
      <c r="E42" s="101" t="s">
        <v>198</v>
      </c>
      <c r="F42" s="101">
        <v>3604247</v>
      </c>
      <c r="G42" s="45" t="s">
        <v>236</v>
      </c>
      <c r="H42" s="45"/>
      <c r="I42" s="169"/>
      <c r="J42" s="169"/>
      <c r="K42" s="169">
        <v>44.53</v>
      </c>
      <c r="L42" s="169">
        <f t="shared" ref="L42:L51" si="0">MAXA(I42,J42,K42)</f>
        <v>44.53</v>
      </c>
      <c r="M42" s="45">
        <v>8</v>
      </c>
    </row>
    <row r="43" spans="1:15" ht="12.75" customHeight="1" x14ac:dyDescent="0.3">
      <c r="A43" s="19">
        <v>2</v>
      </c>
      <c r="B43" s="27" t="s">
        <v>171</v>
      </c>
      <c r="C43" s="27" t="s">
        <v>178</v>
      </c>
      <c r="D43" s="90" t="s">
        <v>185</v>
      </c>
      <c r="E43" s="101" t="s">
        <v>196</v>
      </c>
      <c r="F43" s="101">
        <v>3514439</v>
      </c>
      <c r="G43" s="45" t="s">
        <v>236</v>
      </c>
      <c r="H43" s="45"/>
      <c r="I43" s="169"/>
      <c r="J43" s="169"/>
      <c r="K43" s="169">
        <v>32.92</v>
      </c>
      <c r="L43" s="169">
        <f t="shared" si="0"/>
        <v>32.92</v>
      </c>
      <c r="M43" s="45">
        <v>6</v>
      </c>
    </row>
    <row r="44" spans="1:15" ht="12.75" customHeight="1" x14ac:dyDescent="0.3">
      <c r="A44" s="19">
        <v>3</v>
      </c>
      <c r="B44" s="27" t="s">
        <v>638</v>
      </c>
      <c r="C44" s="27" t="s">
        <v>639</v>
      </c>
      <c r="D44" s="90" t="s">
        <v>231</v>
      </c>
      <c r="E44" s="101" t="s">
        <v>198</v>
      </c>
      <c r="F44" s="101">
        <v>3605213</v>
      </c>
      <c r="G44" s="45" t="s">
        <v>236</v>
      </c>
      <c r="H44" s="45"/>
      <c r="I44" s="169"/>
      <c r="J44" s="169"/>
      <c r="K44" s="169">
        <v>32.630000000000003</v>
      </c>
      <c r="L44" s="169">
        <f t="shared" si="0"/>
        <v>32.630000000000003</v>
      </c>
      <c r="M44" s="45">
        <v>5</v>
      </c>
    </row>
    <row r="45" spans="1:15" ht="12.75" customHeight="1" x14ac:dyDescent="0.3">
      <c r="A45" s="19">
        <v>4</v>
      </c>
      <c r="B45" s="27" t="s">
        <v>631</v>
      </c>
      <c r="C45" s="27" t="s">
        <v>632</v>
      </c>
      <c r="D45" s="90" t="s">
        <v>329</v>
      </c>
      <c r="E45" s="101" t="s">
        <v>197</v>
      </c>
      <c r="F45" s="101">
        <v>3201375</v>
      </c>
      <c r="G45" s="45" t="s">
        <v>236</v>
      </c>
      <c r="H45" s="45"/>
      <c r="I45" s="169"/>
      <c r="J45" s="169"/>
      <c r="K45" s="169">
        <v>26.6</v>
      </c>
      <c r="L45" s="169">
        <f t="shared" si="0"/>
        <v>26.6</v>
      </c>
      <c r="M45" s="45">
        <v>4</v>
      </c>
    </row>
    <row r="46" spans="1:15" ht="12.75" customHeight="1" x14ac:dyDescent="0.3">
      <c r="A46" s="19">
        <v>5</v>
      </c>
      <c r="B46" s="27" t="s">
        <v>519</v>
      </c>
      <c r="C46" s="27" t="s">
        <v>397</v>
      </c>
      <c r="D46" s="90" t="s">
        <v>521</v>
      </c>
      <c r="E46" s="101" t="s">
        <v>198</v>
      </c>
      <c r="F46" s="101">
        <v>3602410</v>
      </c>
      <c r="G46" s="45" t="s">
        <v>236</v>
      </c>
      <c r="H46" s="45"/>
      <c r="I46" s="169"/>
      <c r="J46" s="169"/>
      <c r="K46" s="169">
        <v>25.44</v>
      </c>
      <c r="L46" s="169">
        <f t="shared" si="0"/>
        <v>25.44</v>
      </c>
      <c r="M46" s="45">
        <v>3</v>
      </c>
    </row>
    <row r="47" spans="1:15" ht="12.75" customHeight="1" x14ac:dyDescent="0.3">
      <c r="A47" s="19">
        <v>6</v>
      </c>
      <c r="B47" s="27" t="s">
        <v>635</v>
      </c>
      <c r="C47" s="27" t="s">
        <v>637</v>
      </c>
      <c r="D47" s="90" t="s">
        <v>231</v>
      </c>
      <c r="E47" s="101" t="s">
        <v>198</v>
      </c>
      <c r="F47" s="101">
        <v>3604246</v>
      </c>
      <c r="G47" s="45" t="s">
        <v>236</v>
      </c>
      <c r="H47" s="45"/>
      <c r="I47" s="169"/>
      <c r="J47" s="169"/>
      <c r="K47" s="169">
        <v>25.38</v>
      </c>
      <c r="L47" s="169">
        <f t="shared" si="0"/>
        <v>25.38</v>
      </c>
      <c r="M47" s="45">
        <v>2</v>
      </c>
    </row>
    <row r="48" spans="1:15" ht="12.75" customHeight="1" x14ac:dyDescent="0.3">
      <c r="A48" s="19">
        <v>7</v>
      </c>
      <c r="B48" s="27" t="s">
        <v>633</v>
      </c>
      <c r="C48" s="27" t="s">
        <v>208</v>
      </c>
      <c r="D48" s="90" t="s">
        <v>190</v>
      </c>
      <c r="E48" s="101" t="s">
        <v>198</v>
      </c>
      <c r="F48" s="101">
        <v>3607351</v>
      </c>
      <c r="G48" s="45" t="s">
        <v>236</v>
      </c>
      <c r="H48" s="45"/>
      <c r="I48" s="169"/>
      <c r="J48" s="169"/>
      <c r="K48" s="169">
        <v>24.89</v>
      </c>
      <c r="L48" s="169">
        <f t="shared" si="0"/>
        <v>24.89</v>
      </c>
      <c r="M48" s="45">
        <v>1</v>
      </c>
    </row>
    <row r="49" spans="1:15" ht="12.75" customHeight="1" x14ac:dyDescent="0.3">
      <c r="A49" s="19">
        <v>8</v>
      </c>
      <c r="B49" s="27" t="s">
        <v>640</v>
      </c>
      <c r="C49" s="27" t="s">
        <v>178</v>
      </c>
      <c r="D49" s="90" t="s">
        <v>184</v>
      </c>
      <c r="E49" s="101" t="s">
        <v>195</v>
      </c>
      <c r="F49" s="101">
        <v>3107265</v>
      </c>
      <c r="G49" s="45" t="s">
        <v>236</v>
      </c>
      <c r="H49" s="45"/>
      <c r="I49" s="169"/>
      <c r="J49" s="169"/>
      <c r="K49" s="169">
        <v>24.78</v>
      </c>
      <c r="L49" s="169">
        <f t="shared" si="0"/>
        <v>24.78</v>
      </c>
      <c r="M49" s="45">
        <v>1</v>
      </c>
    </row>
    <row r="50" spans="1:15" ht="12.75" customHeight="1" x14ac:dyDescent="0.3">
      <c r="A50" s="19">
        <v>9</v>
      </c>
      <c r="B50" s="27" t="s">
        <v>634</v>
      </c>
      <c r="C50" s="27" t="s">
        <v>212</v>
      </c>
      <c r="D50" s="90" t="s">
        <v>190</v>
      </c>
      <c r="E50" s="101" t="s">
        <v>198</v>
      </c>
      <c r="F50" s="101">
        <v>3602249</v>
      </c>
      <c r="G50" s="45" t="s">
        <v>236</v>
      </c>
      <c r="H50" s="45"/>
      <c r="I50" s="169"/>
      <c r="J50" s="169"/>
      <c r="K50" s="169">
        <v>23.62</v>
      </c>
      <c r="L50" s="169">
        <f t="shared" si="0"/>
        <v>23.62</v>
      </c>
      <c r="M50" s="45">
        <v>1</v>
      </c>
    </row>
    <row r="51" spans="1:15" ht="12.75" customHeight="1" x14ac:dyDescent="0.3">
      <c r="A51" s="19">
        <v>10</v>
      </c>
      <c r="B51" s="27" t="s">
        <v>515</v>
      </c>
      <c r="C51" s="27" t="s">
        <v>412</v>
      </c>
      <c r="D51" s="90" t="s">
        <v>191</v>
      </c>
      <c r="E51" s="101" t="s">
        <v>198</v>
      </c>
      <c r="F51" s="101">
        <v>3603237</v>
      </c>
      <c r="G51" s="45" t="s">
        <v>236</v>
      </c>
      <c r="H51" s="45"/>
      <c r="I51" s="169"/>
      <c r="J51" s="169"/>
      <c r="K51" s="169">
        <v>15.32</v>
      </c>
      <c r="L51" s="169">
        <f t="shared" si="0"/>
        <v>15.32</v>
      </c>
      <c r="M51" s="45">
        <v>1</v>
      </c>
    </row>
    <row r="52" spans="1:15" ht="12.75" customHeight="1" x14ac:dyDescent="0.3">
      <c r="A52" s="19"/>
      <c r="B52" s="27" t="s">
        <v>342</v>
      </c>
      <c r="C52" s="27" t="s">
        <v>572</v>
      </c>
      <c r="D52" s="90" t="s">
        <v>231</v>
      </c>
      <c r="E52" s="101" t="s">
        <v>198</v>
      </c>
      <c r="F52" s="101">
        <v>3604092</v>
      </c>
      <c r="G52" s="45" t="s">
        <v>236</v>
      </c>
      <c r="H52" s="45"/>
      <c r="I52" s="169"/>
      <c r="J52" s="169"/>
      <c r="K52" s="169"/>
      <c r="L52" s="169" t="s">
        <v>796</v>
      </c>
      <c r="M52" s="45"/>
    </row>
    <row r="53" spans="1:15" ht="12.75" customHeight="1" x14ac:dyDescent="0.3">
      <c r="A53" s="19"/>
      <c r="B53" s="27" t="s">
        <v>233</v>
      </c>
      <c r="C53" s="27" t="s">
        <v>234</v>
      </c>
      <c r="D53" s="90" t="s">
        <v>184</v>
      </c>
      <c r="E53" s="101" t="s">
        <v>195</v>
      </c>
      <c r="F53" s="101">
        <v>3107263</v>
      </c>
      <c r="G53" s="45" t="s">
        <v>236</v>
      </c>
      <c r="H53" s="45"/>
      <c r="I53" s="169"/>
      <c r="J53" s="169"/>
      <c r="K53" s="169"/>
      <c r="L53" s="169" t="s">
        <v>796</v>
      </c>
      <c r="M53" s="45"/>
    </row>
    <row r="54" spans="1:15" ht="12.75" customHeight="1" x14ac:dyDescent="0.25">
      <c r="A54" s="19"/>
      <c r="B54" s="27"/>
      <c r="C54" s="27"/>
      <c r="D54" s="90"/>
      <c r="E54" s="111"/>
      <c r="F54" s="111"/>
      <c r="G54" s="35"/>
      <c r="H54" s="35"/>
      <c r="I54" s="35"/>
      <c r="J54" s="35"/>
      <c r="K54" s="35"/>
      <c r="L54" s="35"/>
      <c r="M54" s="35"/>
    </row>
    <row r="55" spans="1:15" ht="18" x14ac:dyDescent="0.4">
      <c r="A55" s="192" t="s">
        <v>0</v>
      </c>
      <c r="B55" s="192"/>
      <c r="C55" s="192"/>
      <c r="D55" s="46" t="s">
        <v>138</v>
      </c>
      <c r="E55" s="97"/>
      <c r="F55" s="58"/>
      <c r="G55" s="35"/>
      <c r="H55" s="58"/>
      <c r="I55" s="58"/>
      <c r="J55" s="58"/>
      <c r="K55" s="35"/>
      <c r="L55" s="35"/>
      <c r="M55" s="35"/>
      <c r="N55" s="22"/>
      <c r="O55" s="7"/>
    </row>
    <row r="56" spans="1:15" ht="18" x14ac:dyDescent="0.4">
      <c r="A56" s="192" t="s">
        <v>1</v>
      </c>
      <c r="B56" s="192"/>
      <c r="C56" s="192"/>
      <c r="D56" s="46" t="s">
        <v>668</v>
      </c>
      <c r="E56" s="97"/>
      <c r="F56" s="58"/>
      <c r="G56" s="35"/>
      <c r="H56" s="58"/>
      <c r="I56" s="58"/>
      <c r="J56" s="58"/>
      <c r="K56" s="35"/>
      <c r="L56" s="35"/>
      <c r="M56" s="35"/>
      <c r="N56" s="20"/>
      <c r="O56" s="6"/>
    </row>
    <row r="57" spans="1:15" ht="18" x14ac:dyDescent="0.4">
      <c r="A57" s="192" t="s">
        <v>2</v>
      </c>
      <c r="B57" s="192"/>
      <c r="C57" s="192"/>
      <c r="D57" s="188">
        <v>0.51041666666666663</v>
      </c>
      <c r="E57" s="49"/>
      <c r="F57" s="35"/>
      <c r="G57" s="35"/>
      <c r="H57" s="35"/>
      <c r="I57" s="35"/>
      <c r="J57" s="35"/>
      <c r="K57" s="35"/>
      <c r="L57" s="35"/>
      <c r="M57" s="35"/>
    </row>
    <row r="58" spans="1:15" ht="13" x14ac:dyDescent="0.3">
      <c r="A58" s="59"/>
      <c r="B58" s="60"/>
      <c r="C58" s="60"/>
      <c r="D58" s="60"/>
      <c r="E58" s="109"/>
      <c r="F58" s="60"/>
      <c r="G58" s="60"/>
      <c r="H58" s="59"/>
      <c r="I58" s="59"/>
      <c r="J58" s="59"/>
      <c r="K58" s="59"/>
      <c r="L58" s="59"/>
      <c r="M58" s="60"/>
    </row>
    <row r="59" spans="1:15" ht="13" x14ac:dyDescent="0.3">
      <c r="A59" s="13" t="s">
        <v>76</v>
      </c>
      <c r="B59" s="30" t="s">
        <v>4</v>
      </c>
      <c r="C59" s="30" t="s">
        <v>3</v>
      </c>
      <c r="D59" s="30" t="s">
        <v>5</v>
      </c>
      <c r="E59" s="110" t="s">
        <v>121</v>
      </c>
      <c r="F59" s="30" t="s">
        <v>199</v>
      </c>
      <c r="G59" s="30" t="s">
        <v>79</v>
      </c>
      <c r="H59" s="13"/>
      <c r="I59" s="13" t="s">
        <v>11</v>
      </c>
      <c r="J59" s="13" t="s">
        <v>12</v>
      </c>
      <c r="K59" s="13" t="s">
        <v>13</v>
      </c>
      <c r="L59" s="13" t="s">
        <v>798</v>
      </c>
      <c r="M59" s="30" t="s">
        <v>9</v>
      </c>
    </row>
    <row r="60" spans="1:15" ht="12.75" customHeight="1" x14ac:dyDescent="0.3">
      <c r="A60" s="19">
        <v>1</v>
      </c>
      <c r="B60" s="90" t="s">
        <v>218</v>
      </c>
      <c r="C60" s="90" t="s">
        <v>219</v>
      </c>
      <c r="D60" s="90" t="s">
        <v>189</v>
      </c>
      <c r="E60" s="101" t="s">
        <v>196</v>
      </c>
      <c r="F60" s="101">
        <v>3502989</v>
      </c>
      <c r="G60" s="45" t="s">
        <v>224</v>
      </c>
      <c r="H60" s="45"/>
      <c r="I60" s="169"/>
      <c r="J60" s="169"/>
      <c r="K60" s="169">
        <v>29.93</v>
      </c>
      <c r="L60" s="169">
        <f t="shared" ref="L60:L67" si="1">MAXA(I60,J60,K60)</f>
        <v>29.93</v>
      </c>
      <c r="M60" s="45">
        <v>8</v>
      </c>
    </row>
    <row r="61" spans="1:15" ht="12.75" customHeight="1" x14ac:dyDescent="0.3">
      <c r="A61" s="19">
        <v>2</v>
      </c>
      <c r="B61" s="90" t="s">
        <v>641</v>
      </c>
      <c r="C61" s="90" t="s">
        <v>166</v>
      </c>
      <c r="D61" s="90" t="s">
        <v>329</v>
      </c>
      <c r="E61" s="101" t="s">
        <v>197</v>
      </c>
      <c r="F61" s="101">
        <v>3200985</v>
      </c>
      <c r="G61" s="45" t="s">
        <v>224</v>
      </c>
      <c r="H61" s="45"/>
      <c r="I61" s="169"/>
      <c r="J61" s="169"/>
      <c r="K61" s="169">
        <v>29.01</v>
      </c>
      <c r="L61" s="169">
        <f t="shared" si="1"/>
        <v>29.01</v>
      </c>
      <c r="M61" s="45">
        <v>6</v>
      </c>
    </row>
    <row r="62" spans="1:15" ht="12.75" customHeight="1" x14ac:dyDescent="0.3">
      <c r="A62" s="19">
        <v>3</v>
      </c>
      <c r="B62" s="90" t="s">
        <v>445</v>
      </c>
      <c r="C62" s="90" t="s">
        <v>208</v>
      </c>
      <c r="D62" s="90" t="s">
        <v>191</v>
      </c>
      <c r="E62" s="101" t="s">
        <v>198</v>
      </c>
      <c r="F62" s="101">
        <v>3607226</v>
      </c>
      <c r="G62" s="45" t="s">
        <v>224</v>
      </c>
      <c r="H62" s="45"/>
      <c r="I62" s="169"/>
      <c r="J62" s="169"/>
      <c r="K62" s="169">
        <v>23.65</v>
      </c>
      <c r="L62" s="169">
        <f t="shared" si="1"/>
        <v>23.65</v>
      </c>
      <c r="M62" s="45">
        <v>5</v>
      </c>
    </row>
    <row r="63" spans="1:15" ht="12.75" customHeight="1" x14ac:dyDescent="0.3">
      <c r="A63" s="19">
        <v>4</v>
      </c>
      <c r="B63" s="90" t="s">
        <v>220</v>
      </c>
      <c r="C63" s="90" t="s">
        <v>221</v>
      </c>
      <c r="D63" s="90" t="s">
        <v>193</v>
      </c>
      <c r="E63" s="101" t="s">
        <v>197</v>
      </c>
      <c r="F63" s="101">
        <v>3202130</v>
      </c>
      <c r="G63" s="45" t="s">
        <v>224</v>
      </c>
      <c r="H63" s="45"/>
      <c r="I63" s="169"/>
      <c r="J63" s="169"/>
      <c r="K63" s="169">
        <v>22.34</v>
      </c>
      <c r="L63" s="169">
        <f t="shared" si="1"/>
        <v>22.34</v>
      </c>
      <c r="M63" s="45">
        <v>4</v>
      </c>
    </row>
    <row r="64" spans="1:15" ht="12.75" customHeight="1" x14ac:dyDescent="0.3">
      <c r="A64" s="19">
        <v>5</v>
      </c>
      <c r="B64" s="90" t="s">
        <v>642</v>
      </c>
      <c r="C64" s="90" t="s">
        <v>170</v>
      </c>
      <c r="D64" s="90" t="s">
        <v>194</v>
      </c>
      <c r="E64" s="101" t="s">
        <v>198</v>
      </c>
      <c r="F64" s="101">
        <v>3607210</v>
      </c>
      <c r="G64" s="45" t="s">
        <v>224</v>
      </c>
      <c r="H64" s="45"/>
      <c r="I64" s="169"/>
      <c r="J64" s="169"/>
      <c r="K64" s="169">
        <v>19.61</v>
      </c>
      <c r="L64" s="169">
        <f t="shared" si="1"/>
        <v>19.61</v>
      </c>
      <c r="M64" s="45">
        <v>3</v>
      </c>
    </row>
    <row r="65" spans="1:13" ht="12.75" customHeight="1" x14ac:dyDescent="0.3">
      <c r="A65" s="19">
        <v>6</v>
      </c>
      <c r="B65" s="90" t="s">
        <v>643</v>
      </c>
      <c r="C65" s="90" t="s">
        <v>219</v>
      </c>
      <c r="D65" s="90" t="s">
        <v>184</v>
      </c>
      <c r="E65" s="101" t="s">
        <v>195</v>
      </c>
      <c r="F65" s="101">
        <v>3109787</v>
      </c>
      <c r="G65" s="45" t="s">
        <v>224</v>
      </c>
      <c r="H65" s="45"/>
      <c r="I65" s="169"/>
      <c r="J65" s="169"/>
      <c r="K65" s="169">
        <v>14.56</v>
      </c>
      <c r="L65" s="169">
        <f t="shared" si="1"/>
        <v>14.56</v>
      </c>
      <c r="M65" s="45">
        <v>2</v>
      </c>
    </row>
    <row r="66" spans="1:13" ht="12.75" customHeight="1" x14ac:dyDescent="0.3">
      <c r="A66" s="19">
        <v>7</v>
      </c>
      <c r="B66" s="90" t="s">
        <v>215</v>
      </c>
      <c r="C66" s="90" t="s">
        <v>216</v>
      </c>
      <c r="D66" s="90" t="s">
        <v>190</v>
      </c>
      <c r="E66" s="101" t="s">
        <v>198</v>
      </c>
      <c r="F66" s="101">
        <v>3602437</v>
      </c>
      <c r="G66" s="45" t="s">
        <v>224</v>
      </c>
      <c r="H66" s="45"/>
      <c r="I66" s="169"/>
      <c r="J66" s="169"/>
      <c r="K66" s="169">
        <v>13.45</v>
      </c>
      <c r="L66" s="169">
        <f t="shared" si="1"/>
        <v>13.45</v>
      </c>
      <c r="M66" s="45">
        <v>1</v>
      </c>
    </row>
    <row r="67" spans="1:13" ht="12.75" customHeight="1" x14ac:dyDescent="0.3">
      <c r="A67" s="19">
        <v>8</v>
      </c>
      <c r="B67" s="90" t="s">
        <v>644</v>
      </c>
      <c r="C67" s="90" t="s">
        <v>228</v>
      </c>
      <c r="D67" s="90" t="s">
        <v>185</v>
      </c>
      <c r="E67" s="101" t="s">
        <v>196</v>
      </c>
      <c r="F67" s="101">
        <v>3500363</v>
      </c>
      <c r="G67" s="45" t="s">
        <v>224</v>
      </c>
      <c r="H67" s="45"/>
      <c r="I67" s="169"/>
      <c r="J67" s="169"/>
      <c r="K67" s="169">
        <v>12.14</v>
      </c>
      <c r="L67" s="169">
        <f t="shared" si="1"/>
        <v>12.14</v>
      </c>
      <c r="M67" s="45">
        <v>1</v>
      </c>
    </row>
    <row r="68" spans="1:13" ht="12.75" customHeight="1" x14ac:dyDescent="0.25"/>
  </sheetData>
  <sheetProtection selectLockedCells="1" selectUnlockedCells="1"/>
  <autoFilter ref="A5:M5" xr:uid="{00000000-0009-0000-0000-000015000000}">
    <sortState ref="A6:M32">
      <sortCondition descending="1" ref="L5"/>
    </sortState>
  </autoFilter>
  <mergeCells count="9">
    <mergeCell ref="A55:C55"/>
    <mergeCell ref="A56:C56"/>
    <mergeCell ref="A57:C57"/>
    <mergeCell ref="A39:C39"/>
    <mergeCell ref="A1:C1"/>
    <mergeCell ref="A2:C2"/>
    <mergeCell ref="A3:C3"/>
    <mergeCell ref="A37:C37"/>
    <mergeCell ref="A38:C38"/>
  </mergeCells>
  <phoneticPr fontId="4" type="noConversion"/>
  <dataValidations count="1">
    <dataValidation type="list" operator="equal" allowBlank="1" showErrorMessage="1" error="CATEGORIA NON CORRETTA!!!_x000a_VEDI MENU' A TENDINA" sqref="O5:O33 O37:O38 O55:O56" xr:uid="{00000000-0002-0000-1500-000000000000}">
      <formula1>"EF,EM,RF,RM,CF,CM,AF,AM,JF,JM,SF,SM,AAF,AAM,ABF,ABM,VF,VM"</formula1>
      <formula2>0</formula2>
    </dataValidation>
  </dataValidations>
  <pageMargins left="0.39370078740157483" right="0.39370078740157483" top="0.59055118110236227" bottom="0.59055118110236227" header="0.39370078740157483" footer="0.39370078740157483"/>
  <pageSetup paperSize="9" scale="96" firstPageNumber="0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O114"/>
  <sheetViews>
    <sheetView view="pageBreakPreview" topLeftCell="A81" zoomScale="60" zoomScaleNormal="100" workbookViewId="0">
      <selection activeCell="I103" sqref="I103"/>
    </sheetView>
  </sheetViews>
  <sheetFormatPr defaultColWidth="11.6328125" defaultRowHeight="12.5" x14ac:dyDescent="0.25"/>
  <cols>
    <col min="1" max="1" width="3.36328125" customWidth="1"/>
    <col min="2" max="2" width="19" bestFit="1" customWidth="1"/>
    <col min="3" max="3" width="15.90625" bestFit="1" customWidth="1"/>
    <col min="4" max="4" width="27.36328125" style="9" customWidth="1"/>
    <col min="5" max="5" width="7" style="1" customWidth="1"/>
    <col min="6" max="6" width="8.6328125" style="1" customWidth="1"/>
    <col min="7" max="7" width="5.90625" style="1" customWidth="1"/>
    <col min="8" max="8" width="4.36328125" style="1" hidden="1" customWidth="1"/>
    <col min="9" max="9" width="9.36328125" style="1" customWidth="1"/>
    <col min="10" max="11" width="9" style="1" customWidth="1"/>
    <col min="12" max="12" width="10.7265625" style="1" customWidth="1"/>
    <col min="13" max="13" width="11.6328125" style="1"/>
  </cols>
  <sheetData>
    <row r="1" spans="1:15" ht="18" x14ac:dyDescent="0.4">
      <c r="A1" s="192" t="s">
        <v>0</v>
      </c>
      <c r="B1" s="192"/>
      <c r="C1" s="192"/>
      <c r="D1" s="46" t="s">
        <v>139</v>
      </c>
      <c r="E1" s="58"/>
      <c r="F1" s="58"/>
      <c r="G1" s="35"/>
      <c r="H1" s="58"/>
      <c r="I1" s="58"/>
      <c r="J1" s="58"/>
      <c r="K1" s="35"/>
      <c r="L1" s="35"/>
      <c r="M1" s="35"/>
    </row>
    <row r="2" spans="1:15" ht="37.5" customHeight="1" x14ac:dyDescent="0.4">
      <c r="A2" s="192" t="s">
        <v>1</v>
      </c>
      <c r="B2" s="192"/>
      <c r="C2" s="192"/>
      <c r="D2" s="99" t="s">
        <v>523</v>
      </c>
      <c r="E2" s="58"/>
      <c r="F2" s="58"/>
      <c r="G2" s="35"/>
      <c r="H2" s="58"/>
      <c r="I2" s="58"/>
      <c r="J2" s="58"/>
      <c r="K2" s="35"/>
      <c r="L2" s="35"/>
      <c r="M2" s="35"/>
    </row>
    <row r="3" spans="1:15" ht="18" x14ac:dyDescent="0.4">
      <c r="A3" s="192" t="s">
        <v>2</v>
      </c>
      <c r="B3" s="192"/>
      <c r="C3" s="192"/>
      <c r="D3" s="168">
        <v>11.05</v>
      </c>
      <c r="E3" s="8"/>
      <c r="F3" s="35"/>
      <c r="G3" s="35"/>
      <c r="H3" s="35"/>
      <c r="I3" s="35"/>
      <c r="J3" s="35"/>
      <c r="K3" s="35"/>
      <c r="L3" s="35"/>
      <c r="M3" s="35"/>
    </row>
    <row r="4" spans="1:15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5" ht="13" x14ac:dyDescent="0.3">
      <c r="A5" s="13" t="s">
        <v>76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/>
      <c r="I5" s="13" t="s">
        <v>11</v>
      </c>
      <c r="J5" s="13" t="s">
        <v>12</v>
      </c>
      <c r="K5" s="13" t="s">
        <v>13</v>
      </c>
      <c r="L5" s="13" t="s">
        <v>798</v>
      </c>
      <c r="M5" s="30" t="s">
        <v>9</v>
      </c>
      <c r="N5" s="20"/>
      <c r="O5" s="6"/>
    </row>
    <row r="6" spans="1:15" ht="13" x14ac:dyDescent="0.3">
      <c r="A6" s="80">
        <v>1</v>
      </c>
      <c r="B6" s="27" t="s">
        <v>552</v>
      </c>
      <c r="C6" s="27" t="s">
        <v>553</v>
      </c>
      <c r="D6" s="27" t="s">
        <v>213</v>
      </c>
      <c r="E6" s="101" t="s">
        <v>198</v>
      </c>
      <c r="F6" s="90">
        <v>3602287</v>
      </c>
      <c r="G6" s="45" t="s">
        <v>303</v>
      </c>
      <c r="H6" s="45"/>
      <c r="I6" s="169">
        <v>23.38</v>
      </c>
      <c r="J6" s="169" t="s">
        <v>795</v>
      </c>
      <c r="K6" s="169">
        <v>18.36</v>
      </c>
      <c r="L6" s="169">
        <f t="shared" ref="L6:L28" si="0">MAXA(I6,J6,K6)</f>
        <v>23.38</v>
      </c>
      <c r="M6" s="30">
        <v>8</v>
      </c>
      <c r="N6" s="22"/>
      <c r="O6" s="7"/>
    </row>
    <row r="7" spans="1:15" ht="13" x14ac:dyDescent="0.3">
      <c r="A7" s="80">
        <v>2</v>
      </c>
      <c r="B7" s="27" t="s">
        <v>536</v>
      </c>
      <c r="C7" s="27" t="s">
        <v>300</v>
      </c>
      <c r="D7" s="27" t="s">
        <v>248</v>
      </c>
      <c r="E7" s="101" t="s">
        <v>198</v>
      </c>
      <c r="F7" s="90">
        <v>3604404</v>
      </c>
      <c r="G7" s="45" t="s">
        <v>303</v>
      </c>
      <c r="H7" s="45"/>
      <c r="I7" s="169" t="s">
        <v>795</v>
      </c>
      <c r="J7" s="169">
        <v>20.82</v>
      </c>
      <c r="K7" s="169">
        <v>22.19</v>
      </c>
      <c r="L7" s="169">
        <f t="shared" si="0"/>
        <v>22.19</v>
      </c>
      <c r="M7" s="30">
        <v>6</v>
      </c>
      <c r="N7" s="22"/>
      <c r="O7" s="7"/>
    </row>
    <row r="8" spans="1:15" ht="13" x14ac:dyDescent="0.3">
      <c r="A8" s="80">
        <v>3</v>
      </c>
      <c r="B8" s="27" t="s">
        <v>563</v>
      </c>
      <c r="C8" s="27" t="s">
        <v>300</v>
      </c>
      <c r="D8" s="27" t="s">
        <v>213</v>
      </c>
      <c r="E8" s="101" t="s">
        <v>198</v>
      </c>
      <c r="F8" s="90">
        <v>3602296</v>
      </c>
      <c r="G8" s="45" t="s">
        <v>303</v>
      </c>
      <c r="H8" s="45"/>
      <c r="I8" s="169">
        <v>16.149999999999999</v>
      </c>
      <c r="J8" s="169">
        <v>20.329999999999998</v>
      </c>
      <c r="K8" s="169">
        <v>16.559999999999999</v>
      </c>
      <c r="L8" s="169">
        <f t="shared" si="0"/>
        <v>20.329999999999998</v>
      </c>
      <c r="M8" s="30">
        <v>5</v>
      </c>
      <c r="N8" s="22"/>
      <c r="O8" s="7"/>
    </row>
    <row r="9" spans="1:15" ht="13" x14ac:dyDescent="0.3">
      <c r="A9" s="80">
        <v>4</v>
      </c>
      <c r="B9" s="27" t="s">
        <v>559</v>
      </c>
      <c r="C9" s="27" t="s">
        <v>300</v>
      </c>
      <c r="D9" s="27" t="s">
        <v>189</v>
      </c>
      <c r="E9" s="101" t="s">
        <v>196</v>
      </c>
      <c r="F9" s="90">
        <v>3503674</v>
      </c>
      <c r="G9" s="45" t="s">
        <v>303</v>
      </c>
      <c r="H9" s="45"/>
      <c r="I9" s="169">
        <v>17.84</v>
      </c>
      <c r="J9" s="169">
        <v>19.27</v>
      </c>
      <c r="K9" s="169">
        <v>17.440000000000001</v>
      </c>
      <c r="L9" s="169">
        <f t="shared" si="0"/>
        <v>19.27</v>
      </c>
      <c r="M9" s="30">
        <v>4</v>
      </c>
      <c r="N9" s="22"/>
      <c r="O9" s="7"/>
    </row>
    <row r="10" spans="1:15" ht="13" x14ac:dyDescent="0.3">
      <c r="A10" s="80">
        <v>5</v>
      </c>
      <c r="B10" s="27" t="s">
        <v>543</v>
      </c>
      <c r="C10" s="27" t="s">
        <v>544</v>
      </c>
      <c r="D10" s="27" t="s">
        <v>192</v>
      </c>
      <c r="E10" s="101" t="s">
        <v>195</v>
      </c>
      <c r="F10" s="90">
        <v>3106754</v>
      </c>
      <c r="G10" s="45" t="s">
        <v>303</v>
      </c>
      <c r="H10" s="45"/>
      <c r="I10" s="169">
        <v>19.170000000000002</v>
      </c>
      <c r="J10" s="169" t="s">
        <v>795</v>
      </c>
      <c r="K10" s="169">
        <v>15.91</v>
      </c>
      <c r="L10" s="169">
        <f t="shared" si="0"/>
        <v>19.170000000000002</v>
      </c>
      <c r="M10" s="30">
        <v>3</v>
      </c>
      <c r="N10" s="22"/>
      <c r="O10" s="7"/>
    </row>
    <row r="11" spans="1:15" ht="13" x14ac:dyDescent="0.3">
      <c r="A11" s="80">
        <v>6</v>
      </c>
      <c r="B11" s="27" t="s">
        <v>564</v>
      </c>
      <c r="C11" s="27" t="s">
        <v>412</v>
      </c>
      <c r="D11" s="27" t="s">
        <v>248</v>
      </c>
      <c r="E11" s="101" t="s">
        <v>198</v>
      </c>
      <c r="F11" s="90">
        <v>3604591</v>
      </c>
      <c r="G11" s="45" t="s">
        <v>303</v>
      </c>
      <c r="H11" s="45"/>
      <c r="I11" s="169">
        <v>15.49</v>
      </c>
      <c r="J11" s="169">
        <v>15.94</v>
      </c>
      <c r="K11" s="169">
        <v>17.8</v>
      </c>
      <c r="L11" s="169">
        <f t="shared" si="0"/>
        <v>17.8</v>
      </c>
      <c r="M11" s="30">
        <v>2</v>
      </c>
      <c r="N11" s="22"/>
      <c r="O11" s="7"/>
    </row>
    <row r="12" spans="1:15" ht="13" x14ac:dyDescent="0.3">
      <c r="A12" s="80">
        <v>7</v>
      </c>
      <c r="B12" s="27" t="s">
        <v>532</v>
      </c>
      <c r="C12" s="27" t="s">
        <v>415</v>
      </c>
      <c r="D12" s="27" t="s">
        <v>259</v>
      </c>
      <c r="E12" s="101" t="s">
        <v>197</v>
      </c>
      <c r="F12" s="90">
        <v>3201251</v>
      </c>
      <c r="G12" s="45" t="s">
        <v>303</v>
      </c>
      <c r="H12" s="45"/>
      <c r="I12" s="169">
        <v>17.059999999999999</v>
      </c>
      <c r="J12" s="169" t="s">
        <v>795</v>
      </c>
      <c r="K12" s="169">
        <v>17.41</v>
      </c>
      <c r="L12" s="169">
        <f t="shared" si="0"/>
        <v>17.41</v>
      </c>
      <c r="M12" s="30">
        <v>1</v>
      </c>
      <c r="N12" s="22"/>
      <c r="O12" s="7"/>
    </row>
    <row r="13" spans="1:15" ht="13" x14ac:dyDescent="0.3">
      <c r="A13" s="80">
        <v>8</v>
      </c>
      <c r="B13" s="27" t="s">
        <v>530</v>
      </c>
      <c r="C13" s="27" t="s">
        <v>531</v>
      </c>
      <c r="D13" s="27" t="s">
        <v>259</v>
      </c>
      <c r="E13" s="101" t="s">
        <v>197</v>
      </c>
      <c r="F13" s="90">
        <v>3202257</v>
      </c>
      <c r="G13" s="45" t="s">
        <v>303</v>
      </c>
      <c r="H13" s="45"/>
      <c r="I13" s="169" t="s">
        <v>795</v>
      </c>
      <c r="J13" s="169" t="s">
        <v>795</v>
      </c>
      <c r="K13" s="169">
        <v>17.2</v>
      </c>
      <c r="L13" s="169">
        <f t="shared" si="0"/>
        <v>17.2</v>
      </c>
      <c r="M13" s="30">
        <v>1</v>
      </c>
      <c r="N13" s="22"/>
      <c r="O13" s="7"/>
    </row>
    <row r="14" spans="1:15" ht="13" x14ac:dyDescent="0.3">
      <c r="A14" s="80">
        <v>9</v>
      </c>
      <c r="B14" s="27" t="s">
        <v>554</v>
      </c>
      <c r="C14" s="27" t="s">
        <v>555</v>
      </c>
      <c r="D14" s="27" t="s">
        <v>189</v>
      </c>
      <c r="E14" s="101" t="s">
        <v>196</v>
      </c>
      <c r="F14" s="90">
        <v>3503717</v>
      </c>
      <c r="G14" s="45" t="s">
        <v>303</v>
      </c>
      <c r="H14" s="45"/>
      <c r="I14" s="169">
        <v>16.86</v>
      </c>
      <c r="J14" s="169" t="s">
        <v>795</v>
      </c>
      <c r="K14" s="169">
        <v>12.86</v>
      </c>
      <c r="L14" s="169">
        <f t="shared" si="0"/>
        <v>16.86</v>
      </c>
      <c r="M14" s="30">
        <v>1</v>
      </c>
      <c r="N14" s="22"/>
      <c r="O14" s="7"/>
    </row>
    <row r="15" spans="1:15" ht="13" x14ac:dyDescent="0.3">
      <c r="A15" s="80">
        <v>10</v>
      </c>
      <c r="B15" s="27" t="s">
        <v>562</v>
      </c>
      <c r="C15" s="27" t="s">
        <v>419</v>
      </c>
      <c r="D15" s="27" t="s">
        <v>190</v>
      </c>
      <c r="E15" s="101" t="s">
        <v>198</v>
      </c>
      <c r="F15" s="90">
        <v>3602540</v>
      </c>
      <c r="G15" s="45" t="s">
        <v>303</v>
      </c>
      <c r="H15" s="45"/>
      <c r="I15" s="169">
        <v>16.739999999999998</v>
      </c>
      <c r="J15" s="169">
        <v>15.67</v>
      </c>
      <c r="K15" s="169" t="s">
        <v>795</v>
      </c>
      <c r="L15" s="169">
        <f t="shared" si="0"/>
        <v>16.739999999999998</v>
      </c>
      <c r="M15" s="30">
        <v>1</v>
      </c>
      <c r="N15" s="22"/>
      <c r="O15" s="7"/>
    </row>
    <row r="16" spans="1:15" ht="13" x14ac:dyDescent="0.3">
      <c r="A16" s="80">
        <v>11</v>
      </c>
      <c r="B16" s="27" t="s">
        <v>542</v>
      </c>
      <c r="C16" s="27" t="s">
        <v>219</v>
      </c>
      <c r="D16" s="27" t="s">
        <v>213</v>
      </c>
      <c r="E16" s="101" t="s">
        <v>198</v>
      </c>
      <c r="F16" s="90">
        <v>3602270</v>
      </c>
      <c r="G16" s="45" t="s">
        <v>303</v>
      </c>
      <c r="H16" s="45"/>
      <c r="I16" s="169">
        <v>13.8</v>
      </c>
      <c r="J16" s="169">
        <v>16.63</v>
      </c>
      <c r="K16" s="169">
        <v>14.8</v>
      </c>
      <c r="L16" s="169">
        <f t="shared" si="0"/>
        <v>16.63</v>
      </c>
      <c r="M16" s="30">
        <v>1</v>
      </c>
      <c r="N16" s="22"/>
      <c r="O16" s="7"/>
    </row>
    <row r="17" spans="1:15" ht="13" x14ac:dyDescent="0.3">
      <c r="A17" s="80">
        <v>12</v>
      </c>
      <c r="B17" s="27" t="s">
        <v>220</v>
      </c>
      <c r="C17" s="27" t="s">
        <v>551</v>
      </c>
      <c r="D17" s="27" t="s">
        <v>193</v>
      </c>
      <c r="E17" s="101" t="s">
        <v>197</v>
      </c>
      <c r="F17" s="90">
        <v>3202425</v>
      </c>
      <c r="G17" s="45" t="s">
        <v>303</v>
      </c>
      <c r="H17" s="45"/>
      <c r="I17" s="169">
        <v>14.03</v>
      </c>
      <c r="J17" s="169">
        <v>11.78</v>
      </c>
      <c r="K17" s="169">
        <v>15.21</v>
      </c>
      <c r="L17" s="169">
        <f t="shared" si="0"/>
        <v>15.21</v>
      </c>
      <c r="M17" s="30">
        <v>1</v>
      </c>
      <c r="N17" s="22"/>
      <c r="O17" s="7"/>
    </row>
    <row r="18" spans="1:15" ht="13" x14ac:dyDescent="0.3">
      <c r="A18" s="80">
        <v>13</v>
      </c>
      <c r="B18" s="27" t="s">
        <v>548</v>
      </c>
      <c r="C18" s="27" t="s">
        <v>549</v>
      </c>
      <c r="D18" s="27" t="s">
        <v>329</v>
      </c>
      <c r="E18" s="101" t="s">
        <v>197</v>
      </c>
      <c r="F18" s="90">
        <v>3201398</v>
      </c>
      <c r="G18" s="45" t="s">
        <v>303</v>
      </c>
      <c r="H18" s="45"/>
      <c r="I18" s="169">
        <v>11.33</v>
      </c>
      <c r="J18" s="169">
        <v>13.01</v>
      </c>
      <c r="K18" s="169">
        <v>14.34</v>
      </c>
      <c r="L18" s="169">
        <f t="shared" si="0"/>
        <v>14.34</v>
      </c>
      <c r="M18" s="30">
        <v>1</v>
      </c>
      <c r="N18" s="22"/>
      <c r="O18" s="7"/>
    </row>
    <row r="19" spans="1:15" ht="13" x14ac:dyDescent="0.3">
      <c r="A19" s="80">
        <v>14</v>
      </c>
      <c r="B19" s="27" t="s">
        <v>539</v>
      </c>
      <c r="C19" s="27" t="s">
        <v>538</v>
      </c>
      <c r="D19" s="27" t="s">
        <v>185</v>
      </c>
      <c r="E19" s="101" t="s">
        <v>196</v>
      </c>
      <c r="F19" s="90">
        <v>3507200</v>
      </c>
      <c r="G19" s="45" t="s">
        <v>303</v>
      </c>
      <c r="H19" s="45"/>
      <c r="I19" s="169" t="s">
        <v>795</v>
      </c>
      <c r="J19" s="169" t="s">
        <v>795</v>
      </c>
      <c r="K19" s="169">
        <v>13.47</v>
      </c>
      <c r="L19" s="169">
        <f t="shared" si="0"/>
        <v>13.47</v>
      </c>
      <c r="M19" s="30">
        <v>1</v>
      </c>
      <c r="N19" s="22"/>
      <c r="O19" s="7"/>
    </row>
    <row r="20" spans="1:15" ht="13" x14ac:dyDescent="0.3">
      <c r="A20" s="80">
        <v>15</v>
      </c>
      <c r="B20" s="27" t="s">
        <v>560</v>
      </c>
      <c r="C20" s="27" t="s">
        <v>561</v>
      </c>
      <c r="D20" s="27" t="s">
        <v>231</v>
      </c>
      <c r="E20" s="101" t="s">
        <v>198</v>
      </c>
      <c r="F20" s="90">
        <v>3604252</v>
      </c>
      <c r="G20" s="45" t="s">
        <v>303</v>
      </c>
      <c r="H20" s="45"/>
      <c r="I20" s="169" t="s">
        <v>795</v>
      </c>
      <c r="J20" s="169" t="s">
        <v>795</v>
      </c>
      <c r="K20" s="169">
        <v>13.21</v>
      </c>
      <c r="L20" s="169">
        <f t="shared" si="0"/>
        <v>13.21</v>
      </c>
      <c r="M20" s="30">
        <v>1</v>
      </c>
      <c r="N20" s="22"/>
      <c r="O20" s="7"/>
    </row>
    <row r="21" spans="1:15" ht="13" x14ac:dyDescent="0.3">
      <c r="A21" s="80">
        <v>16</v>
      </c>
      <c r="B21" s="27" t="s">
        <v>298</v>
      </c>
      <c r="C21" s="27" t="s">
        <v>160</v>
      </c>
      <c r="D21" s="27" t="s">
        <v>248</v>
      </c>
      <c r="E21" s="101" t="s">
        <v>198</v>
      </c>
      <c r="F21" s="90">
        <v>3605741</v>
      </c>
      <c r="G21" s="45" t="s">
        <v>303</v>
      </c>
      <c r="H21" s="45"/>
      <c r="I21" s="169">
        <v>12.43</v>
      </c>
      <c r="J21" s="169">
        <v>12.61</v>
      </c>
      <c r="K21" s="169">
        <v>12.77</v>
      </c>
      <c r="L21" s="169">
        <f t="shared" si="0"/>
        <v>12.77</v>
      </c>
      <c r="M21" s="30">
        <v>1</v>
      </c>
      <c r="N21" s="22"/>
      <c r="O21" s="7"/>
    </row>
    <row r="22" spans="1:15" ht="13" x14ac:dyDescent="0.3">
      <c r="A22" s="80">
        <v>17</v>
      </c>
      <c r="B22" s="27" t="s">
        <v>545</v>
      </c>
      <c r="C22" s="27" t="s">
        <v>546</v>
      </c>
      <c r="D22" s="27" t="s">
        <v>231</v>
      </c>
      <c r="E22" s="101" t="s">
        <v>198</v>
      </c>
      <c r="F22" s="90">
        <v>3604223</v>
      </c>
      <c r="G22" s="45" t="s">
        <v>303</v>
      </c>
      <c r="H22" s="45"/>
      <c r="I22" s="169">
        <v>11.09</v>
      </c>
      <c r="J22" s="169" t="s">
        <v>795</v>
      </c>
      <c r="K22" s="169">
        <v>12.73</v>
      </c>
      <c r="L22" s="169">
        <f t="shared" si="0"/>
        <v>12.73</v>
      </c>
      <c r="M22" s="30">
        <v>1</v>
      </c>
      <c r="N22" s="22"/>
      <c r="O22" s="7"/>
    </row>
    <row r="23" spans="1:15" ht="13" x14ac:dyDescent="0.3">
      <c r="A23" s="80">
        <v>18</v>
      </c>
      <c r="B23" s="27" t="s">
        <v>537</v>
      </c>
      <c r="C23" s="27" t="s">
        <v>538</v>
      </c>
      <c r="D23" s="27" t="s">
        <v>189</v>
      </c>
      <c r="E23" s="101" t="s">
        <v>196</v>
      </c>
      <c r="F23" s="90">
        <v>3508273</v>
      </c>
      <c r="G23" s="45" t="s">
        <v>303</v>
      </c>
      <c r="H23" s="45"/>
      <c r="I23" s="169" t="s">
        <v>795</v>
      </c>
      <c r="J23" s="169">
        <v>11.41</v>
      </c>
      <c r="K23" s="169">
        <v>12.68</v>
      </c>
      <c r="L23" s="169">
        <f t="shared" si="0"/>
        <v>12.68</v>
      </c>
      <c r="M23" s="30">
        <v>1</v>
      </c>
      <c r="N23" s="22"/>
      <c r="O23" s="7"/>
    </row>
    <row r="24" spans="1:15" ht="13" x14ac:dyDescent="0.3">
      <c r="A24" s="80">
        <v>19</v>
      </c>
      <c r="B24" s="27" t="s">
        <v>180</v>
      </c>
      <c r="C24" s="27" t="s">
        <v>419</v>
      </c>
      <c r="D24" s="27" t="s">
        <v>194</v>
      </c>
      <c r="E24" s="101" t="s">
        <v>198</v>
      </c>
      <c r="F24" s="90">
        <v>3603992</v>
      </c>
      <c r="G24" s="45" t="s">
        <v>303</v>
      </c>
      <c r="H24" s="45"/>
      <c r="I24" s="169" t="s">
        <v>795</v>
      </c>
      <c r="J24" s="169">
        <v>11.37</v>
      </c>
      <c r="K24" s="169" t="s">
        <v>795</v>
      </c>
      <c r="L24" s="169">
        <f t="shared" si="0"/>
        <v>11.37</v>
      </c>
      <c r="M24" s="30">
        <v>1</v>
      </c>
      <c r="N24" s="22"/>
      <c r="O24" s="7"/>
    </row>
    <row r="25" spans="1:15" ht="13" x14ac:dyDescent="0.3">
      <c r="A25" s="80">
        <v>20</v>
      </c>
      <c r="B25" s="27" t="s">
        <v>556</v>
      </c>
      <c r="C25" s="27" t="s">
        <v>557</v>
      </c>
      <c r="D25" s="27" t="s">
        <v>185</v>
      </c>
      <c r="E25" s="101" t="s">
        <v>196</v>
      </c>
      <c r="F25" s="90">
        <v>3507229</v>
      </c>
      <c r="G25" s="45" t="s">
        <v>303</v>
      </c>
      <c r="H25" s="45"/>
      <c r="I25" s="169" t="s">
        <v>795</v>
      </c>
      <c r="J25" s="169">
        <v>11.33</v>
      </c>
      <c r="K25" s="169" t="s">
        <v>795</v>
      </c>
      <c r="L25" s="169">
        <f t="shared" si="0"/>
        <v>11.33</v>
      </c>
      <c r="M25" s="30">
        <v>1</v>
      </c>
      <c r="N25" s="22"/>
      <c r="O25" s="7"/>
    </row>
    <row r="26" spans="1:15" ht="13" x14ac:dyDescent="0.3">
      <c r="A26" s="80">
        <v>21</v>
      </c>
      <c r="B26" s="27" t="s">
        <v>533</v>
      </c>
      <c r="C26" s="27" t="s">
        <v>534</v>
      </c>
      <c r="D26" s="27" t="s">
        <v>329</v>
      </c>
      <c r="E26" s="101" t="s">
        <v>197</v>
      </c>
      <c r="F26" s="90">
        <v>3201356</v>
      </c>
      <c r="G26" s="45" t="s">
        <v>303</v>
      </c>
      <c r="H26" s="45"/>
      <c r="I26" s="169" t="s">
        <v>795</v>
      </c>
      <c r="J26" s="169" t="s">
        <v>795</v>
      </c>
      <c r="K26" s="169">
        <v>11.06</v>
      </c>
      <c r="L26" s="169">
        <f t="shared" si="0"/>
        <v>11.06</v>
      </c>
      <c r="M26" s="30">
        <v>1</v>
      </c>
      <c r="N26" s="22"/>
      <c r="O26" s="7"/>
    </row>
    <row r="27" spans="1:15" ht="13" x14ac:dyDescent="0.3">
      <c r="A27" s="80">
        <v>22</v>
      </c>
      <c r="B27" s="27" t="s">
        <v>547</v>
      </c>
      <c r="C27" s="27" t="s">
        <v>202</v>
      </c>
      <c r="D27" s="27" t="s">
        <v>248</v>
      </c>
      <c r="E27" s="101" t="s">
        <v>198</v>
      </c>
      <c r="F27" s="90">
        <v>3604411</v>
      </c>
      <c r="G27" s="45" t="s">
        <v>303</v>
      </c>
      <c r="H27" s="45"/>
      <c r="I27" s="169">
        <v>9.84</v>
      </c>
      <c r="J27" s="169">
        <v>9.83</v>
      </c>
      <c r="K27" s="169">
        <v>7.91</v>
      </c>
      <c r="L27" s="169">
        <f t="shared" si="0"/>
        <v>9.84</v>
      </c>
      <c r="M27" s="30">
        <v>1</v>
      </c>
      <c r="N27" s="22"/>
      <c r="O27" s="7"/>
    </row>
    <row r="28" spans="1:15" ht="13" x14ac:dyDescent="0.3">
      <c r="A28" s="80">
        <v>23</v>
      </c>
      <c r="B28" s="27" t="s">
        <v>565</v>
      </c>
      <c r="C28" s="27" t="s">
        <v>566</v>
      </c>
      <c r="D28" s="27" t="s">
        <v>231</v>
      </c>
      <c r="E28" s="101" t="s">
        <v>198</v>
      </c>
      <c r="F28" s="90">
        <v>3604269</v>
      </c>
      <c r="G28" s="45" t="s">
        <v>303</v>
      </c>
      <c r="H28" s="45"/>
      <c r="I28" s="169" t="s">
        <v>795</v>
      </c>
      <c r="J28" s="169">
        <v>8.25</v>
      </c>
      <c r="K28" s="169">
        <v>9.4700000000000006</v>
      </c>
      <c r="L28" s="169">
        <f t="shared" si="0"/>
        <v>9.4700000000000006</v>
      </c>
      <c r="M28" s="30">
        <v>1</v>
      </c>
      <c r="N28" s="22"/>
      <c r="O28" s="7"/>
    </row>
    <row r="29" spans="1:15" ht="13" x14ac:dyDescent="0.3">
      <c r="A29" s="80"/>
      <c r="B29" s="27" t="s">
        <v>535</v>
      </c>
      <c r="C29" s="27" t="s">
        <v>170</v>
      </c>
      <c r="D29" s="27" t="s">
        <v>329</v>
      </c>
      <c r="E29" s="101" t="s">
        <v>197</v>
      </c>
      <c r="F29" s="90">
        <v>3203852</v>
      </c>
      <c r="G29" s="45" t="s">
        <v>303</v>
      </c>
      <c r="H29" s="45"/>
      <c r="I29" s="169"/>
      <c r="J29" s="169"/>
      <c r="K29" s="169"/>
      <c r="L29" s="169" t="s">
        <v>796</v>
      </c>
      <c r="M29" s="30"/>
      <c r="N29" s="22"/>
      <c r="O29" s="7"/>
    </row>
    <row r="30" spans="1:15" ht="13" x14ac:dyDescent="0.3">
      <c r="A30" s="80"/>
      <c r="B30" s="27" t="s">
        <v>540</v>
      </c>
      <c r="C30" s="27" t="s">
        <v>541</v>
      </c>
      <c r="D30" s="27" t="s">
        <v>190</v>
      </c>
      <c r="E30" s="101" t="s">
        <v>198</v>
      </c>
      <c r="F30" s="90">
        <v>3602447</v>
      </c>
      <c r="G30" s="45" t="s">
        <v>303</v>
      </c>
      <c r="H30" s="45"/>
      <c r="I30" s="169"/>
      <c r="J30" s="169"/>
      <c r="K30" s="169"/>
      <c r="L30" s="169" t="s">
        <v>796</v>
      </c>
      <c r="M30" s="30"/>
      <c r="N30" s="22"/>
      <c r="O30" s="7"/>
    </row>
    <row r="31" spans="1:15" ht="13" x14ac:dyDescent="0.3">
      <c r="A31" s="80"/>
      <c r="B31" s="27" t="s">
        <v>550</v>
      </c>
      <c r="C31" s="27" t="s">
        <v>176</v>
      </c>
      <c r="D31" s="27" t="s">
        <v>231</v>
      </c>
      <c r="E31" s="101" t="s">
        <v>198</v>
      </c>
      <c r="F31" s="90">
        <v>3604241</v>
      </c>
      <c r="G31" s="45" t="s">
        <v>303</v>
      </c>
      <c r="H31" s="45"/>
      <c r="I31" s="169"/>
      <c r="J31" s="169"/>
      <c r="K31" s="169"/>
      <c r="L31" s="169" t="s">
        <v>796</v>
      </c>
      <c r="M31" s="30"/>
      <c r="N31" s="22"/>
      <c r="O31" s="7"/>
    </row>
    <row r="32" spans="1:15" ht="13" x14ac:dyDescent="0.3">
      <c r="A32" s="80"/>
      <c r="B32" s="27" t="s">
        <v>558</v>
      </c>
      <c r="C32" s="27" t="s">
        <v>424</v>
      </c>
      <c r="D32" s="27" t="s">
        <v>231</v>
      </c>
      <c r="E32" s="101" t="s">
        <v>198</v>
      </c>
      <c r="F32" s="90">
        <v>3606908</v>
      </c>
      <c r="G32" s="45" t="s">
        <v>303</v>
      </c>
      <c r="H32" s="45"/>
      <c r="I32" s="169"/>
      <c r="J32" s="169"/>
      <c r="K32" s="169"/>
      <c r="L32" s="169" t="s">
        <v>796</v>
      </c>
      <c r="M32" s="30"/>
      <c r="N32" s="22"/>
      <c r="O32" s="7"/>
    </row>
    <row r="33" spans="1:15" ht="13" x14ac:dyDescent="0.3">
      <c r="A33" s="80"/>
      <c r="B33" s="27" t="s">
        <v>482</v>
      </c>
      <c r="C33" s="27" t="s">
        <v>538</v>
      </c>
      <c r="D33" s="27" t="s">
        <v>185</v>
      </c>
      <c r="E33" s="101" t="s">
        <v>196</v>
      </c>
      <c r="F33" s="90">
        <v>3507230</v>
      </c>
      <c r="G33" s="45" t="s">
        <v>303</v>
      </c>
      <c r="H33" s="45"/>
      <c r="I33" s="169"/>
      <c r="J33" s="169"/>
      <c r="K33" s="169"/>
      <c r="L33" s="169" t="s">
        <v>796</v>
      </c>
      <c r="M33" s="30"/>
      <c r="N33" s="22"/>
      <c r="O33" s="7"/>
    </row>
    <row r="34" spans="1:15" s="8" customFormat="1" ht="13" x14ac:dyDescent="0.3">
      <c r="A34" s="112"/>
      <c r="B34" s="112"/>
      <c r="C34" s="112"/>
      <c r="D34" s="113"/>
      <c r="E34" s="35"/>
      <c r="F34" s="35"/>
      <c r="G34" s="35"/>
      <c r="H34" s="35"/>
      <c r="I34" s="35"/>
      <c r="J34" s="35"/>
      <c r="K34" s="35"/>
      <c r="L34" s="35"/>
      <c r="M34" s="60"/>
      <c r="N34" s="114"/>
      <c r="O34" s="115"/>
    </row>
    <row r="35" spans="1:15" ht="18" x14ac:dyDescent="0.4">
      <c r="A35" s="193" t="s">
        <v>0</v>
      </c>
      <c r="B35" s="194"/>
      <c r="C35" s="195"/>
      <c r="D35" s="46" t="s">
        <v>139</v>
      </c>
      <c r="E35" s="58"/>
      <c r="F35" s="58"/>
      <c r="G35" s="35"/>
      <c r="H35" s="58"/>
      <c r="I35" s="58"/>
      <c r="J35" s="58"/>
      <c r="K35" s="35"/>
      <c r="L35" s="35"/>
      <c r="M35" s="35"/>
      <c r="N35" s="20"/>
      <c r="O35" s="6"/>
    </row>
    <row r="36" spans="1:15" ht="18" x14ac:dyDescent="0.4">
      <c r="A36" s="193" t="s">
        <v>1</v>
      </c>
      <c r="B36" s="194"/>
      <c r="C36" s="195"/>
      <c r="D36" s="99" t="s">
        <v>509</v>
      </c>
      <c r="E36" s="58"/>
      <c r="F36" s="58"/>
      <c r="G36" s="35"/>
      <c r="H36" s="58"/>
      <c r="I36" s="58"/>
      <c r="J36" s="58"/>
      <c r="K36" s="35"/>
      <c r="L36" s="35"/>
      <c r="M36" s="35"/>
      <c r="N36" s="20"/>
      <c r="O36" s="6"/>
    </row>
    <row r="37" spans="1:15" ht="18" x14ac:dyDescent="0.4">
      <c r="A37" s="193" t="s">
        <v>2</v>
      </c>
      <c r="B37" s="194"/>
      <c r="C37" s="195"/>
      <c r="D37" s="172">
        <v>13.5</v>
      </c>
      <c r="E37" s="8"/>
      <c r="F37" s="35"/>
      <c r="G37" s="35"/>
      <c r="H37" s="35"/>
      <c r="I37" s="35"/>
      <c r="J37" s="35"/>
      <c r="K37" s="35"/>
      <c r="L37" s="35"/>
      <c r="M37" s="35"/>
      <c r="N37" s="22"/>
      <c r="O37" s="7"/>
    </row>
    <row r="38" spans="1:15" ht="13" x14ac:dyDescent="0.3">
      <c r="A38" s="59"/>
      <c r="B38" s="60"/>
      <c r="C38" s="60"/>
      <c r="D38" s="60"/>
      <c r="E38" s="60"/>
      <c r="F38" s="60"/>
      <c r="G38" s="60"/>
      <c r="H38" s="59"/>
      <c r="I38" s="59"/>
      <c r="J38" s="59"/>
      <c r="K38" s="59"/>
      <c r="L38" s="59"/>
      <c r="M38" s="60"/>
      <c r="N38" s="20"/>
      <c r="O38" s="6"/>
    </row>
    <row r="39" spans="1:15" ht="13" x14ac:dyDescent="0.3">
      <c r="A39" s="13" t="s">
        <v>76</v>
      </c>
      <c r="B39" s="30" t="s">
        <v>4</v>
      </c>
      <c r="C39" s="30" t="s">
        <v>3</v>
      </c>
      <c r="D39" s="30" t="s">
        <v>5</v>
      </c>
      <c r="E39" s="30" t="s">
        <v>121</v>
      </c>
      <c r="F39" s="30" t="s">
        <v>199</v>
      </c>
      <c r="G39" s="30" t="s">
        <v>79</v>
      </c>
      <c r="H39" s="13"/>
      <c r="I39" s="13" t="s">
        <v>11</v>
      </c>
      <c r="J39" s="13" t="s">
        <v>12</v>
      </c>
      <c r="K39" s="13" t="s">
        <v>13</v>
      </c>
      <c r="L39" s="13" t="s">
        <v>798</v>
      </c>
      <c r="M39" s="30" t="s">
        <v>9</v>
      </c>
      <c r="N39" s="20"/>
      <c r="O39" s="6"/>
    </row>
    <row r="40" spans="1:15" ht="13" x14ac:dyDescent="0.3">
      <c r="A40" s="19">
        <v>1</v>
      </c>
      <c r="B40" s="90" t="s">
        <v>517</v>
      </c>
      <c r="C40" s="90" t="s">
        <v>518</v>
      </c>
      <c r="D40" s="90" t="s">
        <v>192</v>
      </c>
      <c r="E40" s="101" t="s">
        <v>195</v>
      </c>
      <c r="F40" s="90">
        <v>3102136</v>
      </c>
      <c r="G40" s="45" t="s">
        <v>522</v>
      </c>
      <c r="H40" s="45"/>
      <c r="I40" s="169"/>
      <c r="J40" s="169"/>
      <c r="K40" s="169"/>
      <c r="L40" s="169">
        <v>22.01</v>
      </c>
      <c r="M40" s="30">
        <v>8</v>
      </c>
      <c r="N40" s="20"/>
      <c r="O40" s="6"/>
    </row>
    <row r="41" spans="1:15" ht="13" x14ac:dyDescent="0.3">
      <c r="A41" s="19">
        <v>2</v>
      </c>
      <c r="B41" s="90" t="s">
        <v>515</v>
      </c>
      <c r="C41" s="90" t="s">
        <v>516</v>
      </c>
      <c r="D41" s="90" t="s">
        <v>191</v>
      </c>
      <c r="E41" s="101" t="s">
        <v>198</v>
      </c>
      <c r="F41" s="90">
        <v>3603236</v>
      </c>
      <c r="G41" s="45" t="s">
        <v>522</v>
      </c>
      <c r="H41" s="45"/>
      <c r="I41" s="169"/>
      <c r="J41" s="169"/>
      <c r="K41" s="169"/>
      <c r="L41" s="169">
        <v>21.74</v>
      </c>
      <c r="M41" s="30">
        <v>6</v>
      </c>
      <c r="N41" s="20"/>
      <c r="O41" s="6"/>
    </row>
    <row r="42" spans="1:15" ht="13" x14ac:dyDescent="0.3">
      <c r="A42" s="19">
        <v>3</v>
      </c>
      <c r="B42" s="90" t="s">
        <v>519</v>
      </c>
      <c r="C42" s="27" t="s">
        <v>520</v>
      </c>
      <c r="D42" s="90" t="s">
        <v>521</v>
      </c>
      <c r="E42" s="101" t="s">
        <v>198</v>
      </c>
      <c r="F42" s="90">
        <v>3602411</v>
      </c>
      <c r="G42" s="45" t="s">
        <v>522</v>
      </c>
      <c r="H42" s="45"/>
      <c r="I42" s="169"/>
      <c r="J42" s="169"/>
      <c r="K42" s="169"/>
      <c r="L42" s="169">
        <v>19.12</v>
      </c>
      <c r="M42" s="30">
        <v>5</v>
      </c>
      <c r="N42" s="20"/>
      <c r="O42" s="6"/>
    </row>
    <row r="43" spans="1:15" ht="13" x14ac:dyDescent="0.3">
      <c r="A43" s="19">
        <v>4</v>
      </c>
      <c r="B43" s="90" t="s">
        <v>513</v>
      </c>
      <c r="C43" s="90" t="s">
        <v>514</v>
      </c>
      <c r="D43" s="90" t="s">
        <v>521</v>
      </c>
      <c r="E43" s="101" t="s">
        <v>198</v>
      </c>
      <c r="F43" s="90">
        <v>3602422</v>
      </c>
      <c r="G43" s="45" t="s">
        <v>522</v>
      </c>
      <c r="H43" s="45"/>
      <c r="I43" s="169"/>
      <c r="J43" s="169"/>
      <c r="K43" s="169"/>
      <c r="L43" s="169">
        <v>18.3</v>
      </c>
      <c r="M43" s="30">
        <v>4</v>
      </c>
      <c r="N43" s="20"/>
      <c r="O43" s="6"/>
    </row>
    <row r="44" spans="1:15" ht="13" x14ac:dyDescent="0.3">
      <c r="A44" s="19">
        <v>5</v>
      </c>
      <c r="B44" s="90" t="s">
        <v>512</v>
      </c>
      <c r="C44" s="90" t="s">
        <v>287</v>
      </c>
      <c r="D44" s="90" t="s">
        <v>329</v>
      </c>
      <c r="E44" s="101" t="s">
        <v>197</v>
      </c>
      <c r="F44" s="90">
        <v>3201384</v>
      </c>
      <c r="G44" s="45" t="s">
        <v>522</v>
      </c>
      <c r="H44" s="45"/>
      <c r="I44" s="169"/>
      <c r="J44" s="169"/>
      <c r="K44" s="169"/>
      <c r="L44" s="169">
        <v>10.99</v>
      </c>
      <c r="M44" s="30">
        <v>3</v>
      </c>
      <c r="N44" s="20"/>
      <c r="O44" s="6"/>
    </row>
    <row r="45" spans="1:15" ht="13" x14ac:dyDescent="0.3">
      <c r="A45" s="80"/>
      <c r="B45" s="19"/>
      <c r="C45" s="19"/>
      <c r="D45" s="68"/>
      <c r="E45" s="45"/>
      <c r="F45" s="45"/>
      <c r="G45" s="45"/>
      <c r="H45" s="45"/>
      <c r="I45" s="45"/>
      <c r="J45" s="45"/>
      <c r="K45" s="45"/>
      <c r="L45" s="45"/>
      <c r="M45" s="30"/>
      <c r="N45" s="20"/>
      <c r="O45" s="6"/>
    </row>
    <row r="46" spans="1:15" ht="13" x14ac:dyDescent="0.3">
      <c r="A46" s="80"/>
      <c r="B46" s="19"/>
      <c r="C46" s="19"/>
      <c r="D46" s="68"/>
      <c r="E46" s="45"/>
      <c r="F46" s="45"/>
      <c r="G46" s="45"/>
      <c r="H46" s="45"/>
      <c r="I46" s="45"/>
      <c r="J46" s="45"/>
      <c r="K46" s="45"/>
      <c r="L46" s="45"/>
      <c r="M46" s="30"/>
      <c r="N46" s="20"/>
      <c r="O46" s="6"/>
    </row>
    <row r="47" spans="1:15" ht="13" x14ac:dyDescent="0.3">
      <c r="A47" s="81"/>
      <c r="B47" s="36"/>
      <c r="C47" s="36"/>
      <c r="D47" s="68"/>
      <c r="E47" s="37"/>
      <c r="F47" s="37"/>
      <c r="G47" s="33"/>
      <c r="H47" s="43"/>
      <c r="I47" s="78"/>
      <c r="J47" s="79"/>
      <c r="K47" s="24"/>
      <c r="L47" s="77"/>
      <c r="M47" s="30"/>
      <c r="N47" s="22"/>
      <c r="O47" s="7"/>
    </row>
    <row r="48" spans="1:15" s="8" customFormat="1" ht="13" x14ac:dyDescent="0.3">
      <c r="A48" s="112"/>
      <c r="B48" s="112"/>
      <c r="C48" s="112"/>
      <c r="D48" s="113"/>
      <c r="E48" s="35"/>
      <c r="F48" s="35"/>
      <c r="G48" s="35"/>
      <c r="H48" s="35"/>
      <c r="I48" s="35"/>
      <c r="J48" s="35"/>
      <c r="K48" s="35"/>
      <c r="L48" s="35"/>
      <c r="M48" s="60"/>
      <c r="N48" s="114"/>
      <c r="O48" s="115"/>
    </row>
    <row r="49" spans="1:15" ht="18" x14ac:dyDescent="0.4">
      <c r="A49" s="193" t="s">
        <v>0</v>
      </c>
      <c r="B49" s="194"/>
      <c r="C49" s="195"/>
      <c r="D49" s="46" t="s">
        <v>139</v>
      </c>
      <c r="E49" s="58"/>
      <c r="F49" s="58"/>
      <c r="G49" s="35"/>
      <c r="H49" s="58"/>
      <c r="I49" s="58"/>
      <c r="J49" s="58"/>
      <c r="K49" s="35"/>
      <c r="L49" s="35"/>
      <c r="M49" s="35"/>
      <c r="N49" s="20"/>
      <c r="O49" s="6"/>
    </row>
    <row r="50" spans="1:15" ht="18" x14ac:dyDescent="0.4">
      <c r="A50" s="193" t="s">
        <v>1</v>
      </c>
      <c r="B50" s="194"/>
      <c r="C50" s="195"/>
      <c r="D50" s="99" t="s">
        <v>673</v>
      </c>
      <c r="E50" s="58"/>
      <c r="F50" s="58"/>
      <c r="G50" s="35"/>
      <c r="H50" s="58"/>
      <c r="I50" s="58"/>
      <c r="J50" s="58"/>
      <c r="K50" s="35"/>
      <c r="L50" s="35"/>
      <c r="M50" s="35"/>
      <c r="N50" s="20"/>
      <c r="O50" s="6"/>
    </row>
    <row r="51" spans="1:15" ht="18" x14ac:dyDescent="0.4">
      <c r="A51" s="193" t="s">
        <v>2</v>
      </c>
      <c r="B51" s="194"/>
      <c r="C51" s="195"/>
      <c r="D51" s="172">
        <v>13.5</v>
      </c>
      <c r="E51" s="8"/>
      <c r="F51" s="35"/>
      <c r="G51" s="35"/>
      <c r="H51" s="35"/>
      <c r="I51" s="35"/>
      <c r="J51" s="35"/>
      <c r="K51" s="35"/>
      <c r="L51" s="35"/>
      <c r="M51" s="35"/>
      <c r="N51" s="21"/>
      <c r="O51" s="6"/>
    </row>
    <row r="52" spans="1:15" ht="13" x14ac:dyDescent="0.3">
      <c r="A52" s="59"/>
      <c r="B52" s="60"/>
      <c r="C52" s="60"/>
      <c r="D52" s="60"/>
      <c r="E52" s="60"/>
      <c r="F52" s="60"/>
      <c r="G52" s="60"/>
      <c r="H52" s="59"/>
      <c r="I52" s="59"/>
      <c r="J52" s="59"/>
      <c r="K52" s="59"/>
      <c r="L52" s="59"/>
      <c r="M52" s="60"/>
      <c r="N52" s="20"/>
      <c r="O52" s="6"/>
    </row>
    <row r="53" spans="1:15" ht="13" x14ac:dyDescent="0.3">
      <c r="A53" s="13" t="s">
        <v>76</v>
      </c>
      <c r="B53" s="30" t="s">
        <v>4</v>
      </c>
      <c r="C53" s="30" t="s">
        <v>3</v>
      </c>
      <c r="D53" s="30" t="s">
        <v>5</v>
      </c>
      <c r="E53" s="30" t="s">
        <v>121</v>
      </c>
      <c r="F53" s="30" t="s">
        <v>199</v>
      </c>
      <c r="G53" s="30" t="s">
        <v>79</v>
      </c>
      <c r="H53" s="13"/>
      <c r="I53" s="169" t="s">
        <v>11</v>
      </c>
      <c r="J53" s="169" t="s">
        <v>12</v>
      </c>
      <c r="K53" s="13" t="s">
        <v>13</v>
      </c>
      <c r="L53" s="13" t="s">
        <v>798</v>
      </c>
      <c r="M53" s="30" t="s">
        <v>9</v>
      </c>
      <c r="N53" s="20"/>
      <c r="O53" s="6"/>
    </row>
    <row r="54" spans="1:15" ht="12.75" customHeight="1" x14ac:dyDescent="0.3">
      <c r="A54" s="47">
        <v>1</v>
      </c>
      <c r="B54" s="90" t="s">
        <v>496</v>
      </c>
      <c r="C54" s="90" t="s">
        <v>497</v>
      </c>
      <c r="D54" s="90" t="s">
        <v>189</v>
      </c>
      <c r="E54" s="101" t="s">
        <v>196</v>
      </c>
      <c r="F54" s="90">
        <v>3503681</v>
      </c>
      <c r="G54" s="30" t="s">
        <v>256</v>
      </c>
      <c r="H54" s="13"/>
      <c r="I54" s="169"/>
      <c r="J54" s="169"/>
      <c r="K54" s="169"/>
      <c r="L54" s="169">
        <v>17.61</v>
      </c>
      <c r="M54" s="30">
        <v>8</v>
      </c>
      <c r="N54" s="20"/>
      <c r="O54" s="6"/>
    </row>
    <row r="55" spans="1:15" ht="12.75" customHeight="1" x14ac:dyDescent="0.3">
      <c r="A55" s="47">
        <v>2</v>
      </c>
      <c r="B55" s="90" t="s">
        <v>403</v>
      </c>
      <c r="C55" s="90" t="s">
        <v>495</v>
      </c>
      <c r="D55" s="90" t="s">
        <v>194</v>
      </c>
      <c r="E55" s="101" t="s">
        <v>198</v>
      </c>
      <c r="F55" s="90">
        <v>3603947</v>
      </c>
      <c r="G55" s="30" t="s">
        <v>256</v>
      </c>
      <c r="H55" s="13"/>
      <c r="I55" s="169"/>
      <c r="J55" s="169"/>
      <c r="K55" s="169"/>
      <c r="L55" s="169">
        <v>14.02</v>
      </c>
      <c r="M55" s="30">
        <v>6</v>
      </c>
      <c r="N55" s="20"/>
      <c r="O55" s="6"/>
    </row>
    <row r="56" spans="1:15" s="8" customFormat="1" ht="13" x14ac:dyDescent="0.3">
      <c r="A56" s="112"/>
      <c r="B56" s="112"/>
      <c r="C56" s="112"/>
      <c r="D56" s="113"/>
      <c r="E56" s="35"/>
      <c r="F56" s="35"/>
      <c r="G56" s="35"/>
      <c r="H56" s="35"/>
      <c r="I56" s="35"/>
      <c r="J56" s="35"/>
      <c r="K56" s="35"/>
      <c r="L56" s="35"/>
      <c r="M56" s="60"/>
      <c r="N56" s="114"/>
      <c r="O56" s="115"/>
    </row>
    <row r="57" spans="1:15" ht="18" x14ac:dyDescent="0.4">
      <c r="A57" s="193" t="s">
        <v>0</v>
      </c>
      <c r="B57" s="194"/>
      <c r="C57" s="195"/>
      <c r="D57" s="46" t="s">
        <v>139</v>
      </c>
      <c r="E57" s="58"/>
      <c r="F57" s="58"/>
      <c r="G57" s="35"/>
      <c r="H57" s="58"/>
      <c r="I57" s="58"/>
      <c r="J57" s="58"/>
      <c r="K57" s="35"/>
      <c r="L57" s="35"/>
      <c r="M57" s="35"/>
      <c r="N57" s="20"/>
      <c r="O57" s="6"/>
    </row>
    <row r="58" spans="1:15" ht="18" x14ac:dyDescent="0.4">
      <c r="A58" s="193" t="s">
        <v>1</v>
      </c>
      <c r="B58" s="194"/>
      <c r="C58" s="195"/>
      <c r="D58" s="99" t="s">
        <v>674</v>
      </c>
      <c r="E58" s="58"/>
      <c r="F58" s="58"/>
      <c r="G58" s="35"/>
      <c r="H58" s="58"/>
      <c r="I58" s="58"/>
      <c r="J58" s="58"/>
      <c r="K58" s="35"/>
      <c r="L58" s="35"/>
      <c r="M58" s="35"/>
      <c r="N58" s="20"/>
      <c r="O58" s="6"/>
    </row>
    <row r="59" spans="1:15" ht="18" x14ac:dyDescent="0.4">
      <c r="A59" s="193" t="s">
        <v>2</v>
      </c>
      <c r="B59" s="194"/>
      <c r="C59" s="195"/>
      <c r="D59" s="172">
        <v>13.5</v>
      </c>
      <c r="E59" s="8"/>
      <c r="F59" s="35"/>
      <c r="G59" s="35"/>
      <c r="H59" s="35"/>
      <c r="I59" s="35"/>
      <c r="J59" s="35"/>
      <c r="K59" s="35"/>
      <c r="L59" s="35"/>
      <c r="M59" s="35"/>
      <c r="N59" s="21"/>
      <c r="O59" s="6"/>
    </row>
    <row r="60" spans="1:15" ht="13" x14ac:dyDescent="0.3">
      <c r="A60" s="59"/>
      <c r="B60" s="60"/>
      <c r="C60" s="60"/>
      <c r="D60" s="60"/>
      <c r="E60" s="60"/>
      <c r="F60" s="60"/>
      <c r="G60" s="60"/>
      <c r="H60" s="59"/>
      <c r="I60" s="59"/>
      <c r="J60" s="59"/>
      <c r="K60" s="59"/>
      <c r="L60" s="59"/>
      <c r="M60" s="60"/>
      <c r="N60" s="20"/>
      <c r="O60" s="6"/>
    </row>
    <row r="61" spans="1:15" ht="13" x14ac:dyDescent="0.3">
      <c r="A61" s="13" t="s">
        <v>76</v>
      </c>
      <c r="B61" s="30" t="s">
        <v>4</v>
      </c>
      <c r="C61" s="30" t="s">
        <v>3</v>
      </c>
      <c r="D61" s="30" t="s">
        <v>5</v>
      </c>
      <c r="E61" s="30" t="s">
        <v>121</v>
      </c>
      <c r="F61" s="30" t="s">
        <v>199</v>
      </c>
      <c r="G61" s="30" t="s">
        <v>79</v>
      </c>
      <c r="H61" s="13"/>
      <c r="I61" s="13" t="s">
        <v>11</v>
      </c>
      <c r="J61" s="13" t="s">
        <v>12</v>
      </c>
      <c r="K61" s="13" t="s">
        <v>13</v>
      </c>
      <c r="L61" s="13" t="s">
        <v>798</v>
      </c>
      <c r="M61" s="30" t="s">
        <v>9</v>
      </c>
      <c r="N61" s="20"/>
      <c r="O61" s="6"/>
    </row>
    <row r="62" spans="1:15" ht="13" x14ac:dyDescent="0.3">
      <c r="A62" s="47">
        <v>1</v>
      </c>
      <c r="B62" s="90" t="s">
        <v>498</v>
      </c>
      <c r="C62" s="90" t="s">
        <v>499</v>
      </c>
      <c r="D62" s="90" t="s">
        <v>259</v>
      </c>
      <c r="E62" s="101" t="s">
        <v>197</v>
      </c>
      <c r="F62" s="90">
        <v>3201255</v>
      </c>
      <c r="G62" s="30" t="s">
        <v>260</v>
      </c>
      <c r="H62" s="13"/>
      <c r="I62" s="169"/>
      <c r="J62" s="169"/>
      <c r="K62" s="169"/>
      <c r="L62" s="169">
        <v>26.53</v>
      </c>
      <c r="M62" s="30">
        <v>8</v>
      </c>
      <c r="N62" s="20"/>
      <c r="O62" s="6"/>
    </row>
    <row r="63" spans="1:15" ht="13" x14ac:dyDescent="0.3">
      <c r="A63" s="47">
        <v>2</v>
      </c>
      <c r="B63" s="90" t="s">
        <v>504</v>
      </c>
      <c r="C63" s="90" t="s">
        <v>505</v>
      </c>
      <c r="D63" s="90" t="s">
        <v>435</v>
      </c>
      <c r="E63" s="101" t="s">
        <v>436</v>
      </c>
      <c r="F63" s="90">
        <v>3721892</v>
      </c>
      <c r="G63" s="30" t="s">
        <v>260</v>
      </c>
      <c r="H63" s="13"/>
      <c r="I63" s="169"/>
      <c r="J63" s="169"/>
      <c r="K63" s="169"/>
      <c r="L63" s="169">
        <v>15.09</v>
      </c>
      <c r="M63" s="30">
        <v>6</v>
      </c>
      <c r="N63" s="22"/>
      <c r="O63" s="7"/>
    </row>
    <row r="64" spans="1:15" ht="13" x14ac:dyDescent="0.3">
      <c r="A64" s="47">
        <v>3</v>
      </c>
      <c r="B64" s="90" t="s">
        <v>500</v>
      </c>
      <c r="C64" s="90" t="s">
        <v>501</v>
      </c>
      <c r="D64" s="90" t="s">
        <v>190</v>
      </c>
      <c r="E64" s="101" t="s">
        <v>198</v>
      </c>
      <c r="F64" s="90">
        <v>3602444</v>
      </c>
      <c r="G64" s="30" t="s">
        <v>260</v>
      </c>
      <c r="H64" s="13"/>
      <c r="I64" s="169"/>
      <c r="J64" s="169"/>
      <c r="K64" s="169"/>
      <c r="L64" s="169">
        <v>14.9</v>
      </c>
      <c r="M64" s="30">
        <v>5</v>
      </c>
      <c r="N64" s="22"/>
      <c r="O64" s="7"/>
    </row>
    <row r="65" spans="1:15" ht="13" x14ac:dyDescent="0.3">
      <c r="A65" s="47">
        <v>4</v>
      </c>
      <c r="B65" s="90" t="s">
        <v>503</v>
      </c>
      <c r="C65" s="90" t="s">
        <v>385</v>
      </c>
      <c r="D65" s="90" t="s">
        <v>190</v>
      </c>
      <c r="E65" s="101" t="s">
        <v>198</v>
      </c>
      <c r="F65" s="90">
        <v>3602466</v>
      </c>
      <c r="G65" s="30" t="s">
        <v>260</v>
      </c>
      <c r="H65" s="13"/>
      <c r="I65" s="169"/>
      <c r="J65" s="169"/>
      <c r="K65" s="169"/>
      <c r="L65" s="169">
        <v>14.44</v>
      </c>
      <c r="M65" s="30">
        <v>4</v>
      </c>
      <c r="N65" s="22"/>
      <c r="O65" s="7"/>
    </row>
    <row r="66" spans="1:15" ht="13" x14ac:dyDescent="0.3">
      <c r="A66" s="47">
        <v>5</v>
      </c>
      <c r="B66" s="90" t="s">
        <v>506</v>
      </c>
      <c r="C66" s="90" t="s">
        <v>322</v>
      </c>
      <c r="D66" s="90" t="s">
        <v>194</v>
      </c>
      <c r="E66" s="101" t="s">
        <v>198</v>
      </c>
      <c r="F66" s="90">
        <v>3603994</v>
      </c>
      <c r="G66" s="30" t="s">
        <v>260</v>
      </c>
      <c r="H66" s="13"/>
      <c r="I66" s="169"/>
      <c r="J66" s="169"/>
      <c r="K66" s="169"/>
      <c r="L66" s="169">
        <v>13.86</v>
      </c>
      <c r="M66" s="30">
        <v>3</v>
      </c>
      <c r="N66" s="20"/>
      <c r="O66" s="6"/>
    </row>
    <row r="67" spans="1:15" ht="13" x14ac:dyDescent="0.3">
      <c r="A67" s="47">
        <v>6</v>
      </c>
      <c r="B67" s="90" t="s">
        <v>502</v>
      </c>
      <c r="C67" s="90" t="s">
        <v>457</v>
      </c>
      <c r="D67" s="90" t="s">
        <v>190</v>
      </c>
      <c r="E67" s="101" t="s">
        <v>198</v>
      </c>
      <c r="F67" s="90">
        <v>3602454</v>
      </c>
      <c r="G67" s="30" t="s">
        <v>260</v>
      </c>
      <c r="H67" s="13"/>
      <c r="I67" s="169"/>
      <c r="J67" s="169"/>
      <c r="K67" s="169"/>
      <c r="L67" s="169">
        <v>13.64</v>
      </c>
      <c r="M67" s="30">
        <v>2</v>
      </c>
    </row>
    <row r="68" spans="1:15" ht="13" x14ac:dyDescent="0.3">
      <c r="A68" s="47">
        <v>7</v>
      </c>
      <c r="B68" s="90" t="s">
        <v>257</v>
      </c>
      <c r="C68" s="90" t="s">
        <v>258</v>
      </c>
      <c r="D68" s="90" t="s">
        <v>259</v>
      </c>
      <c r="E68" s="101" t="s">
        <v>197</v>
      </c>
      <c r="F68" s="90">
        <v>3201262</v>
      </c>
      <c r="G68" s="30" t="s">
        <v>260</v>
      </c>
      <c r="H68" s="13"/>
      <c r="I68" s="169"/>
      <c r="J68" s="169"/>
      <c r="K68" s="169"/>
      <c r="L68" s="169">
        <v>10.85</v>
      </c>
      <c r="M68" s="30">
        <v>1</v>
      </c>
    </row>
    <row r="69" spans="1:15" ht="13" x14ac:dyDescent="0.3">
      <c r="A69" s="47">
        <v>8</v>
      </c>
      <c r="B69" s="90" t="s">
        <v>507</v>
      </c>
      <c r="C69" s="90" t="s">
        <v>508</v>
      </c>
      <c r="D69" s="90" t="s">
        <v>190</v>
      </c>
      <c r="E69" s="101" t="s">
        <v>198</v>
      </c>
      <c r="F69" s="90">
        <v>3602537</v>
      </c>
      <c r="G69" s="30" t="s">
        <v>260</v>
      </c>
      <c r="H69" s="13"/>
      <c r="I69" s="169"/>
      <c r="J69" s="169"/>
      <c r="K69" s="169"/>
      <c r="L69" s="169">
        <v>9.4</v>
      </c>
      <c r="M69" s="30">
        <v>1</v>
      </c>
    </row>
    <row r="70" spans="1:15" s="8" customFormat="1" ht="13" x14ac:dyDescent="0.3">
      <c r="A70" s="112"/>
      <c r="B70" s="112"/>
      <c r="C70" s="112"/>
      <c r="D70" s="113"/>
      <c r="E70" s="35"/>
      <c r="F70" s="35"/>
      <c r="G70" s="35"/>
      <c r="H70" s="35"/>
      <c r="I70" s="35"/>
      <c r="J70" s="35"/>
      <c r="K70" s="35"/>
      <c r="L70" s="35"/>
      <c r="M70" s="60"/>
      <c r="N70" s="114"/>
      <c r="O70" s="115"/>
    </row>
    <row r="71" spans="1:15" ht="18" x14ac:dyDescent="0.4">
      <c r="A71" s="193" t="s">
        <v>0</v>
      </c>
      <c r="B71" s="194"/>
      <c r="C71" s="195"/>
      <c r="D71" s="46" t="s">
        <v>139</v>
      </c>
      <c r="E71" s="58"/>
      <c r="F71" s="58"/>
      <c r="G71" s="35"/>
      <c r="H71" s="58"/>
      <c r="I71" s="58"/>
      <c r="J71" s="58"/>
      <c r="K71" s="35"/>
      <c r="L71" s="35"/>
      <c r="M71" s="35"/>
      <c r="N71" s="20"/>
      <c r="O71" s="6"/>
    </row>
    <row r="72" spans="1:15" ht="18" x14ac:dyDescent="0.4">
      <c r="A72" s="193" t="s">
        <v>1</v>
      </c>
      <c r="B72" s="194"/>
      <c r="C72" s="195"/>
      <c r="D72" s="99" t="s">
        <v>672</v>
      </c>
      <c r="E72" s="58"/>
      <c r="F72" s="58"/>
      <c r="G72" s="35"/>
      <c r="H72" s="58"/>
      <c r="I72" s="58"/>
      <c r="J72" s="58"/>
      <c r="K72" s="35"/>
      <c r="L72" s="35"/>
      <c r="M72" s="35"/>
      <c r="N72" s="20"/>
      <c r="O72" s="6"/>
    </row>
    <row r="73" spans="1:15" ht="18" x14ac:dyDescent="0.4">
      <c r="A73" s="193" t="s">
        <v>2</v>
      </c>
      <c r="B73" s="194"/>
      <c r="C73" s="195"/>
      <c r="D73" s="172">
        <v>13.5</v>
      </c>
      <c r="E73" s="8"/>
      <c r="F73" s="35"/>
      <c r="G73" s="35"/>
      <c r="H73" s="35"/>
      <c r="I73" s="35"/>
      <c r="J73" s="35"/>
      <c r="K73" s="35"/>
      <c r="L73" s="35"/>
      <c r="M73" s="35"/>
      <c r="N73" s="21"/>
      <c r="O73" s="6"/>
    </row>
    <row r="74" spans="1:15" ht="13" x14ac:dyDescent="0.3">
      <c r="A74" s="59"/>
      <c r="B74" s="60"/>
      <c r="C74" s="60"/>
      <c r="D74" s="60"/>
      <c r="E74" s="60"/>
      <c r="F74" s="60"/>
      <c r="G74" s="60"/>
      <c r="H74" s="59"/>
      <c r="I74" s="59"/>
      <c r="J74" s="59"/>
      <c r="K74" s="59"/>
      <c r="L74" s="59"/>
      <c r="M74" s="60"/>
      <c r="N74" s="20"/>
      <c r="O74" s="6"/>
    </row>
    <row r="75" spans="1:15" ht="13" x14ac:dyDescent="0.3">
      <c r="A75" s="13" t="s">
        <v>76</v>
      </c>
      <c r="B75" s="30" t="s">
        <v>4</v>
      </c>
      <c r="C75" s="30" t="s">
        <v>3</v>
      </c>
      <c r="D75" s="30" t="s">
        <v>5</v>
      </c>
      <c r="E75" s="30" t="s">
        <v>121</v>
      </c>
      <c r="F75" s="30" t="s">
        <v>199</v>
      </c>
      <c r="G75" s="30" t="s">
        <v>79</v>
      </c>
      <c r="H75" s="13"/>
      <c r="I75" s="13" t="s">
        <v>11</v>
      </c>
      <c r="J75" s="13" t="s">
        <v>12</v>
      </c>
      <c r="K75" s="13" t="s">
        <v>13</v>
      </c>
      <c r="L75" s="13" t="s">
        <v>798</v>
      </c>
      <c r="M75" s="30" t="s">
        <v>9</v>
      </c>
      <c r="N75" s="20"/>
      <c r="O75" s="6"/>
    </row>
    <row r="76" spans="1:15" ht="13" x14ac:dyDescent="0.3">
      <c r="A76" s="47">
        <v>1</v>
      </c>
      <c r="B76" s="90" t="s">
        <v>510</v>
      </c>
      <c r="C76" s="90" t="s">
        <v>511</v>
      </c>
      <c r="D76" s="90" t="s">
        <v>186</v>
      </c>
      <c r="E76" s="90" t="s">
        <v>195</v>
      </c>
      <c r="F76" s="90">
        <v>3103350</v>
      </c>
      <c r="G76" s="30" t="s">
        <v>146</v>
      </c>
      <c r="H76" s="13"/>
      <c r="I76" s="169"/>
      <c r="J76" s="169"/>
      <c r="K76" s="169"/>
      <c r="L76" s="169">
        <v>17.62</v>
      </c>
      <c r="M76" s="30">
        <v>8</v>
      </c>
    </row>
    <row r="77" spans="1:15" ht="13" x14ac:dyDescent="0.3">
      <c r="A77" s="13"/>
      <c r="B77" s="30"/>
      <c r="C77" s="30"/>
      <c r="D77" s="68"/>
      <c r="E77" s="30"/>
      <c r="F77" s="30"/>
      <c r="G77" s="30"/>
      <c r="H77" s="13"/>
      <c r="I77" s="169"/>
      <c r="J77" s="169"/>
      <c r="K77" s="169"/>
      <c r="L77" s="169"/>
      <c r="M77" s="30"/>
    </row>
    <row r="78" spans="1:15" ht="13" x14ac:dyDescent="0.3">
      <c r="A78" s="13"/>
      <c r="B78" s="30"/>
      <c r="C78" s="30"/>
      <c r="D78" s="68"/>
      <c r="E78" s="30"/>
      <c r="F78" s="30"/>
      <c r="G78" s="30"/>
      <c r="H78" s="13"/>
      <c r="I78" s="169"/>
      <c r="J78" s="169"/>
      <c r="K78" s="169"/>
      <c r="L78" s="169"/>
      <c r="M78" s="30"/>
    </row>
    <row r="79" spans="1:15" ht="13" x14ac:dyDescent="0.3">
      <c r="A79" s="13"/>
      <c r="B79" s="30"/>
      <c r="C79" s="30"/>
      <c r="D79" s="68"/>
      <c r="E79" s="30"/>
      <c r="F79" s="30"/>
      <c r="G79" s="30"/>
      <c r="H79" s="13"/>
      <c r="I79" s="169"/>
      <c r="J79" s="169"/>
      <c r="K79" s="169"/>
      <c r="L79" s="169"/>
      <c r="M79" s="30"/>
    </row>
    <row r="80" spans="1:15" ht="13" x14ac:dyDescent="0.3">
      <c r="A80" s="59"/>
      <c r="B80" s="60"/>
      <c r="C80" s="60"/>
      <c r="D80" s="60"/>
      <c r="E80" s="60"/>
      <c r="F80" s="60"/>
      <c r="G80" s="60"/>
      <c r="H80" s="59"/>
      <c r="I80" s="59"/>
      <c r="J80" s="59"/>
      <c r="K80" s="59"/>
      <c r="L80" s="59"/>
      <c r="M80" s="60"/>
      <c r="N80" s="20"/>
      <c r="O80" s="6"/>
    </row>
    <row r="81" spans="1:13" ht="18" x14ac:dyDescent="0.4">
      <c r="A81" s="192" t="s">
        <v>0</v>
      </c>
      <c r="B81" s="192"/>
      <c r="C81" s="192"/>
      <c r="D81" s="46" t="s">
        <v>139</v>
      </c>
      <c r="E81" s="58"/>
      <c r="F81" s="58"/>
      <c r="G81" s="35"/>
      <c r="H81" s="58"/>
      <c r="I81" s="58"/>
      <c r="J81" s="58"/>
      <c r="K81" s="35"/>
      <c r="L81" s="35"/>
      <c r="M81" s="35"/>
    </row>
    <row r="82" spans="1:13" ht="18" x14ac:dyDescent="0.4">
      <c r="A82" s="192" t="s">
        <v>1</v>
      </c>
      <c r="B82" s="192"/>
      <c r="C82" s="192"/>
      <c r="D82" s="99" t="s">
        <v>671</v>
      </c>
      <c r="E82" s="58"/>
      <c r="F82" s="58"/>
      <c r="G82" s="35"/>
      <c r="H82" s="58"/>
      <c r="I82" s="58"/>
      <c r="J82" s="58"/>
      <c r="K82" s="35"/>
      <c r="L82" s="35"/>
      <c r="M82" s="35"/>
    </row>
    <row r="83" spans="1:13" ht="18" x14ac:dyDescent="0.4">
      <c r="A83" s="192" t="s">
        <v>2</v>
      </c>
      <c r="B83" s="192"/>
      <c r="C83" s="192"/>
      <c r="D83" s="181">
        <v>0.6743055555555556</v>
      </c>
      <c r="E83" s="8"/>
      <c r="F83" s="35"/>
      <c r="G83" s="35"/>
      <c r="H83" s="35"/>
      <c r="I83" s="35"/>
      <c r="J83" s="35"/>
      <c r="K83" s="35"/>
      <c r="L83" s="35"/>
      <c r="M83" s="35"/>
    </row>
    <row r="84" spans="1:13" ht="13" x14ac:dyDescent="0.3">
      <c r="A84" s="59"/>
      <c r="B84" s="60"/>
      <c r="C84" s="60"/>
      <c r="D84" s="60"/>
      <c r="E84" s="60"/>
      <c r="F84" s="60"/>
      <c r="G84" s="60"/>
      <c r="H84" s="59"/>
      <c r="I84" s="59"/>
      <c r="J84" s="59"/>
      <c r="K84" s="59"/>
      <c r="L84" s="59"/>
      <c r="M84" s="60"/>
    </row>
    <row r="85" spans="1:13" ht="13" x14ac:dyDescent="0.3">
      <c r="A85" s="13" t="s">
        <v>76</v>
      </c>
      <c r="B85" s="30" t="s">
        <v>4</v>
      </c>
      <c r="C85" s="30" t="s">
        <v>3</v>
      </c>
      <c r="D85" s="30" t="s">
        <v>5</v>
      </c>
      <c r="E85" s="30" t="s">
        <v>121</v>
      </c>
      <c r="F85" s="30" t="s">
        <v>199</v>
      </c>
      <c r="G85" s="30" t="s">
        <v>79</v>
      </c>
      <c r="H85" s="13"/>
      <c r="I85" s="13" t="s">
        <v>11</v>
      </c>
      <c r="J85" s="13" t="s">
        <v>12</v>
      </c>
      <c r="K85" s="13" t="s">
        <v>13</v>
      </c>
      <c r="L85" s="13" t="s">
        <v>798</v>
      </c>
      <c r="M85" s="30" t="s">
        <v>9</v>
      </c>
    </row>
    <row r="86" spans="1:13" x14ac:dyDescent="0.25">
      <c r="A86" s="19">
        <v>1</v>
      </c>
      <c r="B86" s="90" t="s">
        <v>394</v>
      </c>
      <c r="C86" s="90" t="s">
        <v>160</v>
      </c>
      <c r="D86" s="27" t="s">
        <v>193</v>
      </c>
      <c r="E86" s="101" t="s">
        <v>197</v>
      </c>
      <c r="F86" s="90">
        <v>3201403</v>
      </c>
      <c r="G86" s="45" t="s">
        <v>237</v>
      </c>
      <c r="H86" s="45"/>
      <c r="I86" s="170">
        <v>33.32</v>
      </c>
      <c r="J86" s="170"/>
      <c r="K86" s="170"/>
      <c r="L86" s="170">
        <f t="shared" ref="L86:L97" si="1">MAXA(I86,J86,K86)</f>
        <v>33.32</v>
      </c>
      <c r="M86" s="45">
        <v>8</v>
      </c>
    </row>
    <row r="87" spans="1:13" x14ac:dyDescent="0.25">
      <c r="A87" s="19">
        <v>2</v>
      </c>
      <c r="B87" s="90" t="s">
        <v>177</v>
      </c>
      <c r="C87" s="90" t="s">
        <v>524</v>
      </c>
      <c r="D87" s="27" t="s">
        <v>193</v>
      </c>
      <c r="E87" s="101" t="s">
        <v>197</v>
      </c>
      <c r="F87" s="90">
        <v>3202760</v>
      </c>
      <c r="G87" s="45" t="s">
        <v>237</v>
      </c>
      <c r="H87" s="45"/>
      <c r="I87" s="170">
        <v>32.799999999999997</v>
      </c>
      <c r="J87" s="170"/>
      <c r="K87" s="170"/>
      <c r="L87" s="170">
        <f t="shared" si="1"/>
        <v>32.799999999999997</v>
      </c>
      <c r="M87" s="45">
        <v>6</v>
      </c>
    </row>
    <row r="88" spans="1:13" x14ac:dyDescent="0.25">
      <c r="A88" s="19">
        <v>3</v>
      </c>
      <c r="B88" s="90" t="s">
        <v>416</v>
      </c>
      <c r="C88" s="90" t="s">
        <v>417</v>
      </c>
      <c r="D88" s="27" t="s">
        <v>190</v>
      </c>
      <c r="E88" s="101" t="s">
        <v>198</v>
      </c>
      <c r="F88" s="90">
        <v>3602510</v>
      </c>
      <c r="G88" s="45" t="s">
        <v>237</v>
      </c>
      <c r="H88" s="45"/>
      <c r="I88" s="170">
        <v>24.28</v>
      </c>
      <c r="J88" s="170"/>
      <c r="K88" s="170"/>
      <c r="L88" s="170">
        <f t="shared" si="1"/>
        <v>24.28</v>
      </c>
      <c r="M88" s="45">
        <v>5</v>
      </c>
    </row>
    <row r="89" spans="1:13" x14ac:dyDescent="0.25">
      <c r="A89" s="19">
        <v>4</v>
      </c>
      <c r="B89" s="90" t="s">
        <v>528</v>
      </c>
      <c r="C89" s="90" t="s">
        <v>529</v>
      </c>
      <c r="D89" s="27" t="s">
        <v>189</v>
      </c>
      <c r="E89" s="101" t="s">
        <v>196</v>
      </c>
      <c r="F89" s="90">
        <v>3503714</v>
      </c>
      <c r="G89" s="45" t="s">
        <v>237</v>
      </c>
      <c r="H89" s="45"/>
      <c r="I89" s="170">
        <v>24.16</v>
      </c>
      <c r="J89" s="170"/>
      <c r="K89" s="170"/>
      <c r="L89" s="170">
        <f t="shared" si="1"/>
        <v>24.16</v>
      </c>
      <c r="M89" s="45">
        <v>4</v>
      </c>
    </row>
    <row r="90" spans="1:13" x14ac:dyDescent="0.25">
      <c r="A90" s="19">
        <v>5</v>
      </c>
      <c r="B90" s="90" t="s">
        <v>404</v>
      </c>
      <c r="C90" s="27" t="s">
        <v>405</v>
      </c>
      <c r="D90" s="27" t="s">
        <v>231</v>
      </c>
      <c r="E90" s="101" t="s">
        <v>198</v>
      </c>
      <c r="F90" s="90">
        <v>3604212</v>
      </c>
      <c r="G90" s="45" t="s">
        <v>237</v>
      </c>
      <c r="H90" s="45"/>
      <c r="I90" s="170">
        <v>23.8</v>
      </c>
      <c r="J90" s="170"/>
      <c r="K90" s="170"/>
      <c r="L90" s="170">
        <f t="shared" si="1"/>
        <v>23.8</v>
      </c>
      <c r="M90" s="45">
        <v>3</v>
      </c>
    </row>
    <row r="91" spans="1:13" x14ac:dyDescent="0.25">
      <c r="A91" s="19">
        <v>6</v>
      </c>
      <c r="B91" s="90" t="s">
        <v>527</v>
      </c>
      <c r="C91" s="90" t="s">
        <v>412</v>
      </c>
      <c r="D91" s="27" t="s">
        <v>248</v>
      </c>
      <c r="E91" s="101" t="s">
        <v>198</v>
      </c>
      <c r="F91" s="90">
        <v>3604174</v>
      </c>
      <c r="G91" s="45" t="s">
        <v>237</v>
      </c>
      <c r="H91" s="45"/>
      <c r="I91" s="170">
        <v>22.3</v>
      </c>
      <c r="J91" s="170"/>
      <c r="K91" s="170"/>
      <c r="L91" s="170">
        <f t="shared" si="1"/>
        <v>22.3</v>
      </c>
      <c r="M91" s="45">
        <v>2</v>
      </c>
    </row>
    <row r="92" spans="1:13" x14ac:dyDescent="0.25">
      <c r="A92" s="19">
        <v>7</v>
      </c>
      <c r="B92" s="90" t="s">
        <v>268</v>
      </c>
      <c r="C92" s="90" t="s">
        <v>269</v>
      </c>
      <c r="D92" s="27" t="s">
        <v>213</v>
      </c>
      <c r="E92" s="101" t="s">
        <v>198</v>
      </c>
      <c r="F92" s="90">
        <v>3602275</v>
      </c>
      <c r="G92" s="45" t="s">
        <v>237</v>
      </c>
      <c r="H92" s="45"/>
      <c r="I92" s="170">
        <v>20.239999999999998</v>
      </c>
      <c r="J92" s="170"/>
      <c r="K92" s="170"/>
      <c r="L92" s="170">
        <f t="shared" si="1"/>
        <v>20.239999999999998</v>
      </c>
      <c r="M92" s="45">
        <v>1</v>
      </c>
    </row>
    <row r="93" spans="1:13" x14ac:dyDescent="0.25">
      <c r="A93" s="19">
        <v>8</v>
      </c>
      <c r="B93" s="90" t="s">
        <v>407</v>
      </c>
      <c r="C93" s="90" t="s">
        <v>166</v>
      </c>
      <c r="D93" s="27" t="s">
        <v>191</v>
      </c>
      <c r="E93" s="101" t="s">
        <v>198</v>
      </c>
      <c r="F93" s="90">
        <v>3603234</v>
      </c>
      <c r="G93" s="45" t="s">
        <v>237</v>
      </c>
      <c r="H93" s="45"/>
      <c r="I93" s="170">
        <v>17.45</v>
      </c>
      <c r="J93" s="170"/>
      <c r="K93" s="170"/>
      <c r="L93" s="170">
        <f t="shared" si="1"/>
        <v>17.45</v>
      </c>
      <c r="M93" s="45">
        <v>1</v>
      </c>
    </row>
    <row r="94" spans="1:13" x14ac:dyDescent="0.25">
      <c r="A94" s="19">
        <v>9</v>
      </c>
      <c r="B94" s="90" t="s">
        <v>408</v>
      </c>
      <c r="C94" s="90" t="s">
        <v>409</v>
      </c>
      <c r="D94" s="27" t="s">
        <v>231</v>
      </c>
      <c r="E94" s="101" t="s">
        <v>198</v>
      </c>
      <c r="F94" s="90">
        <v>3607641</v>
      </c>
      <c r="G94" s="45" t="s">
        <v>237</v>
      </c>
      <c r="H94" s="45"/>
      <c r="I94" s="170">
        <v>15.96</v>
      </c>
      <c r="J94" s="170"/>
      <c r="K94" s="170"/>
      <c r="L94" s="170">
        <f t="shared" si="1"/>
        <v>15.96</v>
      </c>
      <c r="M94" s="45">
        <v>1</v>
      </c>
    </row>
    <row r="95" spans="1:13" x14ac:dyDescent="0.25">
      <c r="A95" s="19">
        <v>10</v>
      </c>
      <c r="B95" s="90" t="s">
        <v>275</v>
      </c>
      <c r="C95" s="90" t="s">
        <v>276</v>
      </c>
      <c r="D95" s="27" t="s">
        <v>213</v>
      </c>
      <c r="E95" s="101" t="s">
        <v>198</v>
      </c>
      <c r="F95" s="90">
        <v>3602300</v>
      </c>
      <c r="G95" s="45" t="s">
        <v>237</v>
      </c>
      <c r="H95" s="45"/>
      <c r="I95" s="170">
        <v>13.7</v>
      </c>
      <c r="J95" s="170"/>
      <c r="K95" s="170"/>
      <c r="L95" s="170">
        <f t="shared" si="1"/>
        <v>13.7</v>
      </c>
      <c r="M95" s="45">
        <v>1</v>
      </c>
    </row>
    <row r="96" spans="1:13" x14ac:dyDescent="0.25">
      <c r="A96" s="19">
        <v>11</v>
      </c>
      <c r="B96" s="90" t="s">
        <v>274</v>
      </c>
      <c r="C96" s="90" t="s">
        <v>269</v>
      </c>
      <c r="D96" s="27" t="s">
        <v>248</v>
      </c>
      <c r="E96" s="101" t="s">
        <v>198</v>
      </c>
      <c r="F96" s="90">
        <v>3604438</v>
      </c>
      <c r="G96" s="45" t="s">
        <v>237</v>
      </c>
      <c r="H96" s="45"/>
      <c r="I96" s="170">
        <v>11.16</v>
      </c>
      <c r="J96" s="170"/>
      <c r="K96" s="170"/>
      <c r="L96" s="170">
        <f t="shared" si="1"/>
        <v>11.16</v>
      </c>
      <c r="M96" s="45">
        <v>1</v>
      </c>
    </row>
    <row r="97" spans="1:15" x14ac:dyDescent="0.25">
      <c r="A97" s="19">
        <v>12</v>
      </c>
      <c r="B97" s="90" t="s">
        <v>272</v>
      </c>
      <c r="C97" s="90" t="s">
        <v>273</v>
      </c>
      <c r="D97" s="27" t="s">
        <v>231</v>
      </c>
      <c r="E97" s="101" t="s">
        <v>198</v>
      </c>
      <c r="F97" s="90">
        <v>3604238</v>
      </c>
      <c r="G97" s="45" t="s">
        <v>237</v>
      </c>
      <c r="H97" s="45"/>
      <c r="I97" s="170">
        <v>10.56</v>
      </c>
      <c r="J97" s="170"/>
      <c r="K97" s="170"/>
      <c r="L97" s="170">
        <f t="shared" si="1"/>
        <v>10.56</v>
      </c>
      <c r="M97" s="45">
        <v>1</v>
      </c>
    </row>
    <row r="98" spans="1:15" x14ac:dyDescent="0.25">
      <c r="A98" s="19"/>
      <c r="B98" s="90" t="s">
        <v>525</v>
      </c>
      <c r="C98" s="90" t="s">
        <v>526</v>
      </c>
      <c r="D98" s="27" t="s">
        <v>190</v>
      </c>
      <c r="E98" s="101" t="s">
        <v>198</v>
      </c>
      <c r="F98" s="90">
        <v>3604581</v>
      </c>
      <c r="G98" s="45" t="s">
        <v>237</v>
      </c>
      <c r="H98" s="45"/>
      <c r="I98" s="170"/>
      <c r="J98" s="170"/>
      <c r="K98" s="170"/>
      <c r="L98" s="170" t="s">
        <v>818</v>
      </c>
      <c r="M98" s="45"/>
    </row>
    <row r="99" spans="1:15" x14ac:dyDescent="0.25">
      <c r="A99" s="19"/>
      <c r="B99" s="90" t="s">
        <v>403</v>
      </c>
      <c r="C99" s="90" t="s">
        <v>160</v>
      </c>
      <c r="D99" s="27" t="s">
        <v>190</v>
      </c>
      <c r="E99" s="101" t="s">
        <v>198</v>
      </c>
      <c r="F99" s="90">
        <v>3602457</v>
      </c>
      <c r="G99" s="45" t="s">
        <v>237</v>
      </c>
      <c r="H99" s="45"/>
      <c r="I99" s="170"/>
      <c r="J99" s="170"/>
      <c r="K99" s="170"/>
      <c r="L99" s="170" t="s">
        <v>818</v>
      </c>
      <c r="M99" s="45"/>
    </row>
    <row r="100" spans="1:15" x14ac:dyDescent="0.25">
      <c r="A100" s="19"/>
      <c r="B100" s="90" t="s">
        <v>427</v>
      </c>
      <c r="C100" s="90" t="s">
        <v>166</v>
      </c>
      <c r="D100" s="27" t="s">
        <v>435</v>
      </c>
      <c r="E100" s="101" t="s">
        <v>436</v>
      </c>
      <c r="F100" s="90">
        <v>3721891</v>
      </c>
      <c r="G100" s="45" t="s">
        <v>237</v>
      </c>
      <c r="H100" s="45"/>
      <c r="I100" s="170"/>
      <c r="J100" s="170"/>
      <c r="K100" s="170"/>
      <c r="L100" s="170" t="s">
        <v>818</v>
      </c>
      <c r="M100" s="45"/>
    </row>
    <row r="101" spans="1:15" ht="13" x14ac:dyDescent="0.3">
      <c r="A101" s="59"/>
      <c r="B101" s="60"/>
      <c r="C101" s="60"/>
      <c r="D101" s="60"/>
      <c r="E101" s="60"/>
      <c r="F101" s="60"/>
      <c r="G101" s="60"/>
      <c r="H101" s="59"/>
      <c r="I101" s="59"/>
      <c r="J101" s="59"/>
      <c r="K101" s="59"/>
      <c r="L101" s="59"/>
      <c r="M101" s="60"/>
      <c r="N101" s="20"/>
      <c r="O101" s="6"/>
    </row>
    <row r="102" spans="1:15" ht="18" x14ac:dyDescent="0.4">
      <c r="A102" s="192" t="s">
        <v>0</v>
      </c>
      <c r="B102" s="192"/>
      <c r="C102" s="192"/>
      <c r="D102" s="46" t="s">
        <v>139</v>
      </c>
      <c r="E102" s="58"/>
      <c r="F102" s="58"/>
      <c r="G102" s="35"/>
      <c r="H102" s="58"/>
      <c r="I102" s="58"/>
      <c r="J102" s="58"/>
      <c r="K102" s="35"/>
      <c r="L102" s="35"/>
      <c r="M102" s="35"/>
    </row>
    <row r="103" spans="1:15" ht="18" x14ac:dyDescent="0.4">
      <c r="A103" s="192" t="s">
        <v>1</v>
      </c>
      <c r="B103" s="192"/>
      <c r="C103" s="192"/>
      <c r="D103" s="99" t="s">
        <v>670</v>
      </c>
      <c r="E103" s="58"/>
      <c r="F103" s="58"/>
      <c r="G103" s="35"/>
      <c r="H103" s="58"/>
      <c r="I103" s="58"/>
      <c r="J103" s="58"/>
      <c r="K103" s="35"/>
      <c r="L103" s="35"/>
      <c r="M103" s="35"/>
    </row>
    <row r="104" spans="1:15" ht="18" x14ac:dyDescent="0.4">
      <c r="A104" s="192" t="s">
        <v>2</v>
      </c>
      <c r="B104" s="192"/>
      <c r="C104" s="192"/>
      <c r="D104" s="19"/>
      <c r="E104" s="8"/>
      <c r="F104" s="35"/>
      <c r="G104" s="35"/>
      <c r="H104" s="35"/>
      <c r="I104" s="35"/>
      <c r="J104" s="35"/>
      <c r="K104" s="35"/>
      <c r="L104" s="35"/>
      <c r="M104" s="35"/>
    </row>
    <row r="105" spans="1:15" ht="13" x14ac:dyDescent="0.3">
      <c r="A105" s="59"/>
      <c r="B105" s="60"/>
      <c r="C105" s="60"/>
      <c r="D105" s="60"/>
      <c r="E105" s="60"/>
      <c r="F105" s="60"/>
      <c r="G105" s="60"/>
      <c r="H105" s="59"/>
      <c r="I105" s="59"/>
      <c r="J105" s="59"/>
      <c r="K105" s="59"/>
      <c r="L105" s="59"/>
      <c r="M105" s="60"/>
    </row>
    <row r="106" spans="1:15" ht="13" x14ac:dyDescent="0.3">
      <c r="A106" s="13" t="s">
        <v>76</v>
      </c>
      <c r="B106" s="30" t="s">
        <v>4</v>
      </c>
      <c r="C106" s="30" t="s">
        <v>3</v>
      </c>
      <c r="D106" s="30" t="s">
        <v>5</v>
      </c>
      <c r="E106" s="30" t="s">
        <v>121</v>
      </c>
      <c r="F106" s="30" t="s">
        <v>199</v>
      </c>
      <c r="G106" s="30" t="s">
        <v>79</v>
      </c>
      <c r="H106" s="13"/>
      <c r="I106" s="13" t="s">
        <v>11</v>
      </c>
      <c r="J106" s="13" t="s">
        <v>12</v>
      </c>
      <c r="K106" s="13" t="s">
        <v>13</v>
      </c>
      <c r="L106" s="13" t="s">
        <v>798</v>
      </c>
      <c r="M106" s="30" t="s">
        <v>9</v>
      </c>
    </row>
    <row r="107" spans="1:15" x14ac:dyDescent="0.25">
      <c r="A107" s="19">
        <v>1</v>
      </c>
      <c r="B107" s="90" t="s">
        <v>177</v>
      </c>
      <c r="C107" s="90" t="s">
        <v>398</v>
      </c>
      <c r="D107" s="90" t="s">
        <v>193</v>
      </c>
      <c r="E107" s="101" t="s">
        <v>197</v>
      </c>
      <c r="F107" s="90">
        <v>3201407</v>
      </c>
      <c r="G107" s="45" t="s">
        <v>232</v>
      </c>
      <c r="H107" s="45"/>
      <c r="I107" s="45"/>
      <c r="J107" s="45"/>
      <c r="K107" s="45"/>
      <c r="L107" s="170">
        <v>33.369999999999997</v>
      </c>
      <c r="M107" s="45">
        <v>8</v>
      </c>
    </row>
    <row r="108" spans="1:15" x14ac:dyDescent="0.25">
      <c r="A108" s="19">
        <v>2</v>
      </c>
      <c r="B108" s="90" t="s">
        <v>488</v>
      </c>
      <c r="C108" s="90" t="s">
        <v>395</v>
      </c>
      <c r="D108" s="90" t="s">
        <v>267</v>
      </c>
      <c r="E108" s="101" t="s">
        <v>195</v>
      </c>
      <c r="F108" s="90">
        <v>3112752</v>
      </c>
      <c r="G108" s="45" t="s">
        <v>232</v>
      </c>
      <c r="H108" s="45"/>
      <c r="I108" s="45"/>
      <c r="J108" s="45"/>
      <c r="K108" s="45"/>
      <c r="L108" s="170">
        <v>32.06</v>
      </c>
      <c r="M108" s="45">
        <v>6</v>
      </c>
    </row>
    <row r="109" spans="1:15" x14ac:dyDescent="0.25">
      <c r="A109" s="19">
        <v>3</v>
      </c>
      <c r="B109" s="90" t="s">
        <v>490</v>
      </c>
      <c r="C109" s="90" t="s">
        <v>491</v>
      </c>
      <c r="D109" s="90" t="s">
        <v>231</v>
      </c>
      <c r="E109" s="101" t="s">
        <v>198</v>
      </c>
      <c r="F109" s="90">
        <v>3604221</v>
      </c>
      <c r="G109" s="45" t="s">
        <v>232</v>
      </c>
      <c r="H109" s="45"/>
      <c r="I109" s="45"/>
      <c r="J109" s="45"/>
      <c r="K109" s="45"/>
      <c r="L109" s="170">
        <v>30.68</v>
      </c>
      <c r="M109" s="45">
        <v>5</v>
      </c>
    </row>
    <row r="110" spans="1:15" x14ac:dyDescent="0.25">
      <c r="A110" s="19">
        <v>4</v>
      </c>
      <c r="B110" s="90" t="s">
        <v>570</v>
      </c>
      <c r="C110" s="90" t="s">
        <v>415</v>
      </c>
      <c r="D110" s="90" t="s">
        <v>231</v>
      </c>
      <c r="E110" s="101" t="s">
        <v>198</v>
      </c>
      <c r="F110" s="90">
        <v>3604263</v>
      </c>
      <c r="G110" s="45" t="s">
        <v>232</v>
      </c>
      <c r="H110" s="45"/>
      <c r="I110" s="45"/>
      <c r="J110" s="45"/>
      <c r="K110" s="45"/>
      <c r="L110" s="170">
        <v>23.5</v>
      </c>
      <c r="M110" s="45">
        <v>4</v>
      </c>
    </row>
    <row r="111" spans="1:15" x14ac:dyDescent="0.25">
      <c r="A111" s="19">
        <v>5</v>
      </c>
      <c r="B111" s="90" t="s">
        <v>568</v>
      </c>
      <c r="C111" s="90" t="s">
        <v>569</v>
      </c>
      <c r="D111" s="90" t="s">
        <v>248</v>
      </c>
      <c r="E111" s="101" t="s">
        <v>198</v>
      </c>
      <c r="F111" s="90">
        <v>3604597</v>
      </c>
      <c r="G111" s="45" t="s">
        <v>232</v>
      </c>
      <c r="H111" s="45"/>
      <c r="I111" s="45"/>
      <c r="J111" s="45"/>
      <c r="K111" s="45"/>
      <c r="L111" s="170">
        <v>17.66</v>
      </c>
      <c r="M111" s="45">
        <v>3</v>
      </c>
    </row>
    <row r="112" spans="1:15" x14ac:dyDescent="0.25">
      <c r="A112" s="19">
        <v>6</v>
      </c>
      <c r="B112" s="90" t="s">
        <v>425</v>
      </c>
      <c r="C112" s="90" t="s">
        <v>489</v>
      </c>
      <c r="D112" s="90" t="s">
        <v>231</v>
      </c>
      <c r="E112" s="101" t="s">
        <v>198</v>
      </c>
      <c r="F112" s="90">
        <v>3607241</v>
      </c>
      <c r="G112" s="45" t="s">
        <v>232</v>
      </c>
      <c r="H112" s="45"/>
      <c r="I112" s="45"/>
      <c r="J112" s="45"/>
      <c r="K112" s="45"/>
      <c r="L112" s="170">
        <v>15.97</v>
      </c>
      <c r="M112" s="45">
        <v>2</v>
      </c>
    </row>
    <row r="113" spans="1:13" x14ac:dyDescent="0.25">
      <c r="A113" s="19">
        <v>7</v>
      </c>
      <c r="B113" s="90" t="s">
        <v>571</v>
      </c>
      <c r="C113" s="90" t="s">
        <v>572</v>
      </c>
      <c r="D113" s="90" t="s">
        <v>231</v>
      </c>
      <c r="E113" s="101" t="s">
        <v>198</v>
      </c>
      <c r="F113" s="90">
        <v>3604268</v>
      </c>
      <c r="G113" s="45" t="s">
        <v>232</v>
      </c>
      <c r="H113" s="45"/>
      <c r="I113" s="45"/>
      <c r="J113" s="45"/>
      <c r="K113" s="45"/>
      <c r="L113" s="170">
        <v>15.34</v>
      </c>
      <c r="M113" s="45">
        <v>1</v>
      </c>
    </row>
    <row r="114" spans="1:13" x14ac:dyDescent="0.25">
      <c r="A114" s="19">
        <v>8</v>
      </c>
      <c r="B114" s="90" t="s">
        <v>567</v>
      </c>
      <c r="C114" s="90" t="s">
        <v>216</v>
      </c>
      <c r="D114" s="90" t="s">
        <v>185</v>
      </c>
      <c r="E114" s="101" t="s">
        <v>196</v>
      </c>
      <c r="F114" s="90">
        <v>3507207</v>
      </c>
      <c r="G114" s="45" t="s">
        <v>232</v>
      </c>
      <c r="H114" s="45"/>
      <c r="I114" s="45"/>
      <c r="J114" s="45"/>
      <c r="K114" s="45"/>
      <c r="L114" s="170">
        <v>15.17</v>
      </c>
      <c r="M114" s="45">
        <v>1</v>
      </c>
    </row>
  </sheetData>
  <autoFilter ref="A106:M106" xr:uid="{00000000-0009-0000-0000-000016000000}">
    <sortState ref="A107:M114">
      <sortCondition descending="1" ref="L106"/>
    </sortState>
  </autoFilter>
  <mergeCells count="21">
    <mergeCell ref="A51:C51"/>
    <mergeCell ref="A81:C81"/>
    <mergeCell ref="A82:C82"/>
    <mergeCell ref="A83:C83"/>
    <mergeCell ref="A35:C35"/>
    <mergeCell ref="A36:C36"/>
    <mergeCell ref="A37:C37"/>
    <mergeCell ref="A57:C57"/>
    <mergeCell ref="A58:C58"/>
    <mergeCell ref="A59:C59"/>
    <mergeCell ref="A1:C1"/>
    <mergeCell ref="A2:C2"/>
    <mergeCell ref="A3:C3"/>
    <mergeCell ref="A49:C49"/>
    <mergeCell ref="A50:C50"/>
    <mergeCell ref="A102:C102"/>
    <mergeCell ref="A103:C103"/>
    <mergeCell ref="A104:C104"/>
    <mergeCell ref="A71:C71"/>
    <mergeCell ref="A72:C72"/>
    <mergeCell ref="A73:C73"/>
  </mergeCells>
  <dataValidations count="1">
    <dataValidation type="list" operator="equal" allowBlank="1" showErrorMessage="1" error="CATEGORIA NON CORRETTA!!!_x000a_VEDI MENU' A TENDINA" sqref="O5:O48 O65:O66 O56 O70" xr:uid="{00000000-0002-0000-1600-000000000000}">
      <formula1>"EF,EM,RF,RM,CF,CM,AF,AM,JF,JM,SF,SM,AAF,AAM,ABF,ABM,VF,VM"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O68"/>
  <sheetViews>
    <sheetView view="pageBreakPreview" topLeftCell="A31" zoomScale="60" zoomScaleNormal="120" workbookViewId="0">
      <selection activeCell="D29" sqref="D29"/>
    </sheetView>
  </sheetViews>
  <sheetFormatPr defaultColWidth="11.6328125" defaultRowHeight="12.5" x14ac:dyDescent="0.25"/>
  <cols>
    <col min="1" max="1" width="3.36328125" customWidth="1"/>
    <col min="2" max="2" width="19" bestFit="1" customWidth="1"/>
    <col min="3" max="3" width="15.90625" bestFit="1" customWidth="1"/>
    <col min="4" max="4" width="45.08984375" style="9" bestFit="1" customWidth="1"/>
    <col min="5" max="5" width="6.36328125" style="1" customWidth="1"/>
    <col min="6" max="6" width="7.6328125" style="1" customWidth="1"/>
    <col min="7" max="7" width="5.90625" style="1" customWidth="1"/>
    <col min="8" max="8" width="4.36328125" style="1" hidden="1" customWidth="1"/>
    <col min="9" max="9" width="9.36328125" style="1" customWidth="1"/>
    <col min="10" max="11" width="9" style="1" customWidth="1"/>
    <col min="12" max="12" width="10.7265625" style="1" customWidth="1"/>
    <col min="13" max="13" width="11.6328125" style="1"/>
  </cols>
  <sheetData>
    <row r="1" spans="1:15" ht="18" x14ac:dyDescent="0.4">
      <c r="A1" s="192" t="s">
        <v>0</v>
      </c>
      <c r="B1" s="192"/>
      <c r="C1" s="192"/>
      <c r="D1" s="46" t="s">
        <v>112</v>
      </c>
      <c r="E1" s="58"/>
      <c r="F1" s="58"/>
      <c r="G1" s="35"/>
      <c r="H1" s="58"/>
      <c r="I1" s="58"/>
      <c r="J1" s="58"/>
      <c r="K1" s="35"/>
      <c r="L1" s="35"/>
      <c r="M1" s="35"/>
    </row>
    <row r="2" spans="1:15" ht="18" x14ac:dyDescent="0.4">
      <c r="A2" s="192" t="s">
        <v>1</v>
      </c>
      <c r="B2" s="192"/>
      <c r="C2" s="192"/>
      <c r="D2" s="46" t="s">
        <v>451</v>
      </c>
      <c r="E2" s="58"/>
      <c r="F2" s="58"/>
      <c r="G2" s="35"/>
      <c r="H2" s="58"/>
      <c r="I2" s="58"/>
      <c r="J2" s="58"/>
      <c r="K2" s="35"/>
      <c r="L2" s="35"/>
      <c r="M2" s="35"/>
    </row>
    <row r="3" spans="1:15" ht="18" x14ac:dyDescent="0.4">
      <c r="A3" s="192" t="s">
        <v>2</v>
      </c>
      <c r="B3" s="192"/>
      <c r="C3" s="192"/>
      <c r="D3" s="173">
        <v>0.5</v>
      </c>
      <c r="E3" s="8"/>
      <c r="F3" s="35"/>
      <c r="G3" s="35"/>
      <c r="H3" s="35"/>
      <c r="I3" s="35"/>
      <c r="J3" s="35"/>
      <c r="K3" s="35"/>
      <c r="L3" s="35"/>
      <c r="M3" s="35"/>
    </row>
    <row r="4" spans="1:15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5" ht="13" x14ac:dyDescent="0.3">
      <c r="A5" s="13" t="s">
        <v>76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/>
      <c r="I5" s="169" t="s">
        <v>11</v>
      </c>
      <c r="J5" s="169" t="s">
        <v>12</v>
      </c>
      <c r="K5" s="13" t="s">
        <v>13</v>
      </c>
      <c r="L5" s="13" t="s">
        <v>794</v>
      </c>
      <c r="M5" s="30" t="s">
        <v>9</v>
      </c>
      <c r="N5" s="20"/>
      <c r="O5" s="6"/>
    </row>
    <row r="6" spans="1:15" ht="12.75" customHeight="1" x14ac:dyDescent="0.3">
      <c r="A6" s="47">
        <v>1</v>
      </c>
      <c r="B6" s="90" t="s">
        <v>467</v>
      </c>
      <c r="C6" s="90" t="s">
        <v>393</v>
      </c>
      <c r="D6" s="90" t="s">
        <v>185</v>
      </c>
      <c r="E6" s="101" t="s">
        <v>196</v>
      </c>
      <c r="F6" s="101">
        <v>3507206</v>
      </c>
      <c r="G6" s="30" t="s">
        <v>487</v>
      </c>
      <c r="H6" s="13"/>
      <c r="I6" s="169">
        <v>10.47</v>
      </c>
      <c r="J6" s="169">
        <v>10.73</v>
      </c>
      <c r="K6" s="169">
        <v>11.75</v>
      </c>
      <c r="L6" s="169">
        <f t="shared" ref="L6:L23" si="0">MAXA(I6,J6,K6)</f>
        <v>11.75</v>
      </c>
      <c r="M6" s="30">
        <v>8</v>
      </c>
      <c r="N6" s="22"/>
      <c r="O6" s="7"/>
    </row>
    <row r="7" spans="1:15" ht="12.75" customHeight="1" x14ac:dyDescent="0.3">
      <c r="A7" s="47">
        <v>2</v>
      </c>
      <c r="B7" s="90" t="s">
        <v>470</v>
      </c>
      <c r="C7" s="90" t="s">
        <v>471</v>
      </c>
      <c r="D7" s="90" t="s">
        <v>213</v>
      </c>
      <c r="E7" s="101" t="s">
        <v>198</v>
      </c>
      <c r="F7" s="101">
        <v>3602277</v>
      </c>
      <c r="G7" s="30" t="s">
        <v>487</v>
      </c>
      <c r="H7" s="13"/>
      <c r="I7" s="169">
        <v>10.5</v>
      </c>
      <c r="J7" s="169">
        <v>11.04</v>
      </c>
      <c r="K7" s="169">
        <v>11.22</v>
      </c>
      <c r="L7" s="169">
        <f t="shared" si="0"/>
        <v>11.22</v>
      </c>
      <c r="M7" s="30">
        <v>6</v>
      </c>
      <c r="N7" s="22"/>
      <c r="O7" s="7"/>
    </row>
    <row r="8" spans="1:15" ht="12.75" customHeight="1" x14ac:dyDescent="0.3">
      <c r="A8" s="47">
        <v>3</v>
      </c>
      <c r="B8" s="90" t="s">
        <v>468</v>
      </c>
      <c r="C8" s="90" t="s">
        <v>469</v>
      </c>
      <c r="D8" s="90" t="s">
        <v>288</v>
      </c>
      <c r="E8" s="101" t="s">
        <v>197</v>
      </c>
      <c r="F8" s="101">
        <v>3201207</v>
      </c>
      <c r="G8" s="30" t="s">
        <v>487</v>
      </c>
      <c r="H8" s="13"/>
      <c r="I8" s="169">
        <v>8.6999999999999993</v>
      </c>
      <c r="J8" s="169">
        <v>9.52</v>
      </c>
      <c r="K8" s="169">
        <v>9.6300000000000008</v>
      </c>
      <c r="L8" s="169">
        <f t="shared" si="0"/>
        <v>9.6300000000000008</v>
      </c>
      <c r="M8" s="30">
        <v>5</v>
      </c>
      <c r="N8" s="22"/>
      <c r="O8" s="7"/>
    </row>
    <row r="9" spans="1:15" ht="12.75" customHeight="1" x14ac:dyDescent="0.3">
      <c r="A9" s="47">
        <v>4</v>
      </c>
      <c r="B9" s="90" t="s">
        <v>486</v>
      </c>
      <c r="C9" s="90" t="s">
        <v>415</v>
      </c>
      <c r="D9" s="90" t="s">
        <v>231</v>
      </c>
      <c r="E9" s="101" t="s">
        <v>198</v>
      </c>
      <c r="F9" s="101">
        <v>3604266</v>
      </c>
      <c r="G9" s="30" t="s">
        <v>487</v>
      </c>
      <c r="H9" s="13"/>
      <c r="I9" s="169">
        <v>8.9499999999999993</v>
      </c>
      <c r="J9" s="169">
        <v>9.6</v>
      </c>
      <c r="K9" s="169">
        <v>9.17</v>
      </c>
      <c r="L9" s="169">
        <f t="shared" si="0"/>
        <v>9.6</v>
      </c>
      <c r="M9" s="30">
        <v>4</v>
      </c>
      <c r="N9" s="22"/>
      <c r="O9" s="7"/>
    </row>
    <row r="10" spans="1:15" ht="12.75" customHeight="1" x14ac:dyDescent="0.3">
      <c r="A10" s="47">
        <v>5</v>
      </c>
      <c r="B10" s="90" t="s">
        <v>483</v>
      </c>
      <c r="C10" s="90" t="s">
        <v>395</v>
      </c>
      <c r="D10" s="90" t="s">
        <v>192</v>
      </c>
      <c r="E10" s="101" t="s">
        <v>195</v>
      </c>
      <c r="F10" s="101">
        <v>3106756</v>
      </c>
      <c r="G10" s="30" t="s">
        <v>487</v>
      </c>
      <c r="H10" s="13"/>
      <c r="I10" s="169">
        <v>9.16</v>
      </c>
      <c r="J10" s="169">
        <v>9.15</v>
      </c>
      <c r="K10" s="169">
        <v>8.56</v>
      </c>
      <c r="L10" s="169">
        <f t="shared" si="0"/>
        <v>9.16</v>
      </c>
      <c r="M10" s="30">
        <v>3</v>
      </c>
      <c r="N10" s="22"/>
      <c r="O10" s="7"/>
    </row>
    <row r="11" spans="1:15" ht="12.75" customHeight="1" x14ac:dyDescent="0.3">
      <c r="A11" s="47">
        <v>6</v>
      </c>
      <c r="B11" s="90" t="s">
        <v>484</v>
      </c>
      <c r="C11" s="90" t="s">
        <v>485</v>
      </c>
      <c r="D11" s="90" t="s">
        <v>185</v>
      </c>
      <c r="E11" s="101" t="s">
        <v>196</v>
      </c>
      <c r="F11" s="101">
        <v>3507484</v>
      </c>
      <c r="G11" s="30" t="s">
        <v>487</v>
      </c>
      <c r="H11" s="13"/>
      <c r="I11" s="169">
        <v>7.94</v>
      </c>
      <c r="J11" s="169">
        <v>8.0399999999999991</v>
      </c>
      <c r="K11" s="169">
        <v>8.8000000000000007</v>
      </c>
      <c r="L11" s="169">
        <f t="shared" si="0"/>
        <v>8.8000000000000007</v>
      </c>
      <c r="M11" s="30">
        <v>2</v>
      </c>
      <c r="N11" s="22"/>
      <c r="O11" s="7"/>
    </row>
    <row r="12" spans="1:15" ht="12.75" customHeight="1" x14ac:dyDescent="0.3">
      <c r="A12" s="47">
        <v>7</v>
      </c>
      <c r="B12" s="90" t="s">
        <v>476</v>
      </c>
      <c r="C12" s="90" t="s">
        <v>393</v>
      </c>
      <c r="D12" s="90" t="s">
        <v>184</v>
      </c>
      <c r="E12" s="101" t="s">
        <v>195</v>
      </c>
      <c r="F12" s="101">
        <v>3109788</v>
      </c>
      <c r="G12" s="30" t="s">
        <v>487</v>
      </c>
      <c r="H12" s="13"/>
      <c r="I12" s="169">
        <v>5.7</v>
      </c>
      <c r="J12" s="169">
        <v>8.1300000000000008</v>
      </c>
      <c r="K12" s="169">
        <v>8.74</v>
      </c>
      <c r="L12" s="169">
        <f t="shared" si="0"/>
        <v>8.74</v>
      </c>
      <c r="M12" s="30">
        <v>1</v>
      </c>
      <c r="N12" s="22"/>
      <c r="O12" s="7"/>
    </row>
    <row r="13" spans="1:15" ht="12.75" customHeight="1" x14ac:dyDescent="0.3">
      <c r="A13" s="47">
        <v>8</v>
      </c>
      <c r="B13" s="90" t="s">
        <v>347</v>
      </c>
      <c r="C13" s="90" t="s">
        <v>472</v>
      </c>
      <c r="D13" s="90" t="s">
        <v>185</v>
      </c>
      <c r="E13" s="101" t="s">
        <v>196</v>
      </c>
      <c r="F13" s="101">
        <v>3507214</v>
      </c>
      <c r="G13" s="30" t="s">
        <v>487</v>
      </c>
      <c r="H13" s="13"/>
      <c r="I13" s="169" t="s">
        <v>795</v>
      </c>
      <c r="J13" s="169" t="s">
        <v>795</v>
      </c>
      <c r="K13" s="169">
        <v>8.74</v>
      </c>
      <c r="L13" s="169">
        <f t="shared" si="0"/>
        <v>8.74</v>
      </c>
      <c r="M13" s="30">
        <v>1</v>
      </c>
      <c r="N13" s="22"/>
      <c r="O13" s="7"/>
    </row>
    <row r="14" spans="1:15" ht="12.75" customHeight="1" x14ac:dyDescent="0.3">
      <c r="A14" s="47">
        <v>9</v>
      </c>
      <c r="B14" s="90" t="s">
        <v>460</v>
      </c>
      <c r="C14" s="103" t="s">
        <v>461</v>
      </c>
      <c r="D14" s="90" t="s">
        <v>184</v>
      </c>
      <c r="E14" s="101" t="s">
        <v>195</v>
      </c>
      <c r="F14" s="101">
        <v>3107239</v>
      </c>
      <c r="G14" s="30" t="s">
        <v>487</v>
      </c>
      <c r="H14" s="13"/>
      <c r="I14" s="169">
        <v>8.6</v>
      </c>
      <c r="J14" s="169">
        <v>8.26</v>
      </c>
      <c r="K14" s="169">
        <v>7.29</v>
      </c>
      <c r="L14" s="169">
        <f t="shared" si="0"/>
        <v>8.6</v>
      </c>
      <c r="M14" s="30">
        <v>1</v>
      </c>
      <c r="N14" s="22"/>
      <c r="O14" s="7"/>
    </row>
    <row r="15" spans="1:15" ht="12.75" customHeight="1" x14ac:dyDescent="0.3">
      <c r="A15" s="47">
        <v>10</v>
      </c>
      <c r="B15" s="90" t="s">
        <v>474</v>
      </c>
      <c r="C15" s="90" t="s">
        <v>475</v>
      </c>
      <c r="D15" s="90" t="s">
        <v>185</v>
      </c>
      <c r="E15" s="101" t="s">
        <v>196</v>
      </c>
      <c r="F15" s="101">
        <v>3510986</v>
      </c>
      <c r="G15" s="30" t="s">
        <v>487</v>
      </c>
      <c r="H15" s="13"/>
      <c r="I15" s="169">
        <v>6.63</v>
      </c>
      <c r="J15" s="169">
        <v>7.42</v>
      </c>
      <c r="K15" s="169">
        <v>8.1199999999999992</v>
      </c>
      <c r="L15" s="169">
        <f t="shared" si="0"/>
        <v>8.1199999999999992</v>
      </c>
      <c r="M15" s="30">
        <v>1</v>
      </c>
      <c r="N15" s="22"/>
      <c r="O15" s="7"/>
    </row>
    <row r="16" spans="1:15" ht="12.75" customHeight="1" x14ac:dyDescent="0.3">
      <c r="A16" s="47">
        <v>11</v>
      </c>
      <c r="B16" s="90" t="s">
        <v>478</v>
      </c>
      <c r="C16" s="90" t="s">
        <v>269</v>
      </c>
      <c r="D16" s="90" t="s">
        <v>288</v>
      </c>
      <c r="E16" s="101" t="s">
        <v>197</v>
      </c>
      <c r="F16" s="101">
        <v>3201223</v>
      </c>
      <c r="G16" s="30" t="s">
        <v>487</v>
      </c>
      <c r="H16" s="13"/>
      <c r="I16" s="169">
        <v>7.17</v>
      </c>
      <c r="J16" s="169">
        <v>6.97</v>
      </c>
      <c r="K16" s="169">
        <v>7.93</v>
      </c>
      <c r="L16" s="169">
        <f t="shared" si="0"/>
        <v>7.93</v>
      </c>
      <c r="M16" s="30">
        <v>1</v>
      </c>
      <c r="N16" s="22"/>
      <c r="O16" s="7"/>
    </row>
    <row r="17" spans="1:15" ht="12.75" customHeight="1" x14ac:dyDescent="0.3">
      <c r="A17" s="47">
        <v>12</v>
      </c>
      <c r="B17" s="90" t="s">
        <v>480</v>
      </c>
      <c r="C17" s="90" t="s">
        <v>481</v>
      </c>
      <c r="D17" s="90" t="s">
        <v>422</v>
      </c>
      <c r="E17" s="101" t="s">
        <v>198</v>
      </c>
      <c r="F17" s="101">
        <v>3603606</v>
      </c>
      <c r="G17" s="30" t="s">
        <v>487</v>
      </c>
      <c r="H17" s="13"/>
      <c r="I17" s="169">
        <v>7.42</v>
      </c>
      <c r="J17" s="169" t="s">
        <v>795</v>
      </c>
      <c r="K17" s="169">
        <v>5.45</v>
      </c>
      <c r="L17" s="169">
        <f t="shared" si="0"/>
        <v>7.42</v>
      </c>
      <c r="M17" s="30">
        <v>1</v>
      </c>
      <c r="N17" s="22"/>
      <c r="O17" s="7"/>
    </row>
    <row r="18" spans="1:15" ht="12.75" customHeight="1" x14ac:dyDescent="0.3">
      <c r="A18" s="47">
        <v>13</v>
      </c>
      <c r="B18" s="90" t="s">
        <v>465</v>
      </c>
      <c r="C18" s="90" t="s">
        <v>216</v>
      </c>
      <c r="D18" s="90" t="s">
        <v>213</v>
      </c>
      <c r="E18" s="101" t="s">
        <v>198</v>
      </c>
      <c r="F18" s="101">
        <v>3602268</v>
      </c>
      <c r="G18" s="30" t="s">
        <v>487</v>
      </c>
      <c r="H18" s="13"/>
      <c r="I18" s="169">
        <v>6.94</v>
      </c>
      <c r="J18" s="169">
        <v>6.51</v>
      </c>
      <c r="K18" s="169">
        <v>7.09</v>
      </c>
      <c r="L18" s="169">
        <f t="shared" si="0"/>
        <v>7.09</v>
      </c>
      <c r="M18" s="30">
        <v>1</v>
      </c>
      <c r="N18" s="22"/>
      <c r="O18" s="7"/>
    </row>
    <row r="19" spans="1:15" ht="12.75" customHeight="1" x14ac:dyDescent="0.3">
      <c r="A19" s="47">
        <v>14</v>
      </c>
      <c r="B19" s="90" t="s">
        <v>477</v>
      </c>
      <c r="C19" s="90" t="s">
        <v>412</v>
      </c>
      <c r="D19" s="90" t="s">
        <v>422</v>
      </c>
      <c r="E19" s="101" t="s">
        <v>198</v>
      </c>
      <c r="F19" s="101">
        <v>3603587</v>
      </c>
      <c r="G19" s="30" t="s">
        <v>487</v>
      </c>
      <c r="H19" s="13"/>
      <c r="I19" s="169" t="s">
        <v>795</v>
      </c>
      <c r="J19" s="169">
        <v>7.03</v>
      </c>
      <c r="K19" s="169">
        <v>5.85</v>
      </c>
      <c r="L19" s="169">
        <f t="shared" si="0"/>
        <v>7.03</v>
      </c>
      <c r="M19" s="30">
        <v>1</v>
      </c>
      <c r="N19" s="22"/>
      <c r="O19" s="7"/>
    </row>
    <row r="20" spans="1:15" ht="12.75" customHeight="1" x14ac:dyDescent="0.3">
      <c r="A20" s="47">
        <v>15</v>
      </c>
      <c r="B20" s="90" t="s">
        <v>466</v>
      </c>
      <c r="C20" s="90" t="s">
        <v>170</v>
      </c>
      <c r="D20" s="90" t="s">
        <v>192</v>
      </c>
      <c r="E20" s="101" t="s">
        <v>195</v>
      </c>
      <c r="F20" s="101">
        <v>3107201</v>
      </c>
      <c r="G20" s="30" t="s">
        <v>487</v>
      </c>
      <c r="H20" s="13"/>
      <c r="I20" s="169">
        <v>6.87</v>
      </c>
      <c r="J20" s="169">
        <v>6.41</v>
      </c>
      <c r="K20" s="169">
        <v>6.25</v>
      </c>
      <c r="L20" s="169">
        <f t="shared" si="0"/>
        <v>6.87</v>
      </c>
      <c r="M20" s="30">
        <v>1</v>
      </c>
      <c r="N20" s="22"/>
      <c r="O20" s="7"/>
    </row>
    <row r="21" spans="1:15" ht="12.75" customHeight="1" x14ac:dyDescent="0.3">
      <c r="A21" s="47">
        <v>16</v>
      </c>
      <c r="B21" s="90" t="s">
        <v>462</v>
      </c>
      <c r="C21" s="90" t="s">
        <v>463</v>
      </c>
      <c r="D21" s="90" t="s">
        <v>288</v>
      </c>
      <c r="E21" s="101" t="s">
        <v>197</v>
      </c>
      <c r="F21" s="101">
        <v>3201199</v>
      </c>
      <c r="G21" s="30" t="s">
        <v>487</v>
      </c>
      <c r="H21" s="13"/>
      <c r="I21" s="169">
        <v>6.76</v>
      </c>
      <c r="J21" s="169">
        <v>6.73</v>
      </c>
      <c r="K21" s="169">
        <v>6.78</v>
      </c>
      <c r="L21" s="169">
        <f t="shared" si="0"/>
        <v>6.78</v>
      </c>
      <c r="M21" s="30">
        <v>1</v>
      </c>
      <c r="N21" s="22"/>
      <c r="O21" s="7"/>
    </row>
    <row r="22" spans="1:15" ht="12.75" customHeight="1" x14ac:dyDescent="0.3">
      <c r="A22" s="47">
        <v>17</v>
      </c>
      <c r="B22" s="90" t="s">
        <v>667</v>
      </c>
      <c r="C22" s="90" t="s">
        <v>269</v>
      </c>
      <c r="D22" s="90" t="s">
        <v>185</v>
      </c>
      <c r="E22" s="101" t="s">
        <v>196</v>
      </c>
      <c r="F22" s="101">
        <v>3507210</v>
      </c>
      <c r="G22" s="30" t="s">
        <v>487</v>
      </c>
      <c r="H22" s="13"/>
      <c r="I22" s="169">
        <v>5.51</v>
      </c>
      <c r="J22" s="169">
        <v>6.1</v>
      </c>
      <c r="K22" s="169">
        <v>6.07</v>
      </c>
      <c r="L22" s="169">
        <f t="shared" si="0"/>
        <v>6.1</v>
      </c>
      <c r="M22" s="30">
        <v>1</v>
      </c>
      <c r="N22" s="22"/>
      <c r="O22" s="7"/>
    </row>
    <row r="23" spans="1:15" ht="12.75" customHeight="1" x14ac:dyDescent="0.3">
      <c r="A23" s="47">
        <v>18</v>
      </c>
      <c r="B23" s="90" t="s">
        <v>479</v>
      </c>
      <c r="C23" s="90" t="s">
        <v>300</v>
      </c>
      <c r="D23" s="90" t="s">
        <v>248</v>
      </c>
      <c r="E23" s="101" t="s">
        <v>198</v>
      </c>
      <c r="F23" s="101">
        <v>3607586</v>
      </c>
      <c r="G23" s="30" t="s">
        <v>487</v>
      </c>
      <c r="H23" s="13"/>
      <c r="I23" s="169">
        <v>5.96</v>
      </c>
      <c r="J23" s="169" t="s">
        <v>795</v>
      </c>
      <c r="K23" s="169">
        <v>6.1</v>
      </c>
      <c r="L23" s="169">
        <f t="shared" si="0"/>
        <v>6.1</v>
      </c>
      <c r="M23" s="30">
        <v>1</v>
      </c>
      <c r="N23" s="22"/>
      <c r="O23" s="7"/>
    </row>
    <row r="24" spans="1:15" ht="12.75" customHeight="1" x14ac:dyDescent="0.3">
      <c r="A24" s="47"/>
      <c r="B24" s="90" t="s">
        <v>464</v>
      </c>
      <c r="C24" s="90" t="s">
        <v>395</v>
      </c>
      <c r="D24" s="90" t="s">
        <v>184</v>
      </c>
      <c r="E24" s="101" t="s">
        <v>195</v>
      </c>
      <c r="F24" s="101">
        <v>3107276</v>
      </c>
      <c r="G24" s="30" t="s">
        <v>487</v>
      </c>
      <c r="H24" s="13"/>
      <c r="I24" s="169"/>
      <c r="J24" s="169"/>
      <c r="K24" s="169"/>
      <c r="L24" s="169" t="s">
        <v>796</v>
      </c>
      <c r="M24" s="30"/>
      <c r="N24" s="22"/>
      <c r="O24" s="7"/>
    </row>
    <row r="25" spans="1:15" ht="12.75" customHeight="1" x14ac:dyDescent="0.3">
      <c r="A25" s="47"/>
      <c r="B25" s="90" t="s">
        <v>473</v>
      </c>
      <c r="C25" s="90" t="s">
        <v>400</v>
      </c>
      <c r="D25" s="90" t="s">
        <v>288</v>
      </c>
      <c r="E25" s="101" t="s">
        <v>197</v>
      </c>
      <c r="F25" s="101">
        <v>3201670</v>
      </c>
      <c r="G25" s="30" t="s">
        <v>487</v>
      </c>
      <c r="H25" s="13"/>
      <c r="I25" s="169"/>
      <c r="J25" s="169"/>
      <c r="K25" s="169"/>
      <c r="L25" s="169" t="s">
        <v>796</v>
      </c>
      <c r="M25" s="30"/>
      <c r="N25" s="22"/>
      <c r="O25" s="7"/>
    </row>
    <row r="26" spans="1:15" ht="12.75" customHeight="1" x14ac:dyDescent="0.3">
      <c r="A26" s="47"/>
      <c r="B26" s="90" t="s">
        <v>279</v>
      </c>
      <c r="C26" s="90" t="s">
        <v>393</v>
      </c>
      <c r="D26" s="90" t="s">
        <v>231</v>
      </c>
      <c r="E26" s="101" t="s">
        <v>198</v>
      </c>
      <c r="F26" s="101">
        <v>3606013</v>
      </c>
      <c r="G26" s="30" t="s">
        <v>487</v>
      </c>
      <c r="H26" s="13"/>
      <c r="I26" s="169"/>
      <c r="J26" s="169"/>
      <c r="K26" s="169"/>
      <c r="L26" s="169" t="s">
        <v>796</v>
      </c>
      <c r="M26" s="30"/>
      <c r="N26" s="22"/>
      <c r="O26" s="7"/>
    </row>
    <row r="27" spans="1:15" ht="12.75" customHeight="1" x14ac:dyDescent="0.3">
      <c r="A27" s="47"/>
      <c r="B27" s="30"/>
      <c r="C27" s="30"/>
      <c r="D27" s="68"/>
      <c r="E27" s="30"/>
      <c r="F27" s="30"/>
      <c r="G27" s="30"/>
      <c r="H27" s="13"/>
      <c r="I27" s="77"/>
      <c r="J27" s="77"/>
      <c r="K27" s="77"/>
      <c r="L27" s="77"/>
      <c r="M27" s="30"/>
      <c r="N27" s="22"/>
      <c r="O27" s="7"/>
    </row>
    <row r="28" spans="1:15" ht="18" x14ac:dyDescent="0.4">
      <c r="A28" s="192" t="s">
        <v>0</v>
      </c>
      <c r="B28" s="192"/>
      <c r="C28" s="192"/>
      <c r="D28" s="174" t="s">
        <v>112</v>
      </c>
      <c r="E28" s="30"/>
      <c r="F28" s="30"/>
      <c r="G28" s="30"/>
      <c r="H28" s="13"/>
      <c r="I28" s="77"/>
      <c r="J28" s="77"/>
      <c r="K28" s="77"/>
      <c r="L28" s="77"/>
      <c r="M28" s="30"/>
      <c r="N28" s="20"/>
      <c r="O28" s="6"/>
    </row>
    <row r="29" spans="1:15" ht="18" x14ac:dyDescent="0.4">
      <c r="A29" s="192" t="s">
        <v>1</v>
      </c>
      <c r="B29" s="192"/>
      <c r="C29" s="192"/>
      <c r="D29" s="174" t="s">
        <v>448</v>
      </c>
      <c r="E29" s="30"/>
      <c r="F29" s="30"/>
      <c r="G29" s="30"/>
      <c r="H29" s="13"/>
      <c r="I29" s="77"/>
      <c r="J29" s="77"/>
      <c r="K29" s="77"/>
      <c r="L29" s="77"/>
      <c r="M29" s="30"/>
      <c r="N29" s="21"/>
      <c r="O29" s="6"/>
    </row>
    <row r="30" spans="1:15" ht="18" x14ac:dyDescent="0.4">
      <c r="A30" s="192" t="s">
        <v>797</v>
      </c>
      <c r="B30" s="192"/>
      <c r="C30" s="192"/>
      <c r="D30" s="19"/>
      <c r="E30" s="30"/>
      <c r="F30" s="30"/>
      <c r="G30" s="30"/>
      <c r="H30" s="13"/>
      <c r="I30" s="77"/>
      <c r="J30" s="77"/>
      <c r="K30" s="77"/>
      <c r="L30" s="77"/>
      <c r="M30" s="30"/>
      <c r="N30" s="20"/>
      <c r="O30" s="6"/>
    </row>
    <row r="31" spans="1:15" ht="13" x14ac:dyDescent="0.3">
      <c r="A31" s="116"/>
      <c r="B31" s="117"/>
      <c r="C31" s="117"/>
      <c r="D31" s="113"/>
      <c r="E31" s="117"/>
      <c r="F31" s="117"/>
      <c r="G31" s="117"/>
      <c r="H31" s="116"/>
      <c r="I31" s="118"/>
      <c r="J31" s="118"/>
      <c r="K31" s="118"/>
      <c r="L31" s="118"/>
      <c r="M31" s="117"/>
      <c r="N31" s="20"/>
      <c r="O31" s="6"/>
    </row>
    <row r="32" spans="1:15" ht="13" x14ac:dyDescent="0.3">
      <c r="A32" s="13" t="s">
        <v>76</v>
      </c>
      <c r="B32" s="30" t="s">
        <v>4</v>
      </c>
      <c r="C32" s="30" t="s">
        <v>3</v>
      </c>
      <c r="D32" s="30" t="s">
        <v>5</v>
      </c>
      <c r="E32" s="30" t="s">
        <v>121</v>
      </c>
      <c r="F32" s="30" t="s">
        <v>199</v>
      </c>
      <c r="G32" s="30" t="s">
        <v>79</v>
      </c>
      <c r="H32" s="13"/>
      <c r="I32" s="13" t="s">
        <v>11</v>
      </c>
      <c r="J32" s="13" t="s">
        <v>12</v>
      </c>
      <c r="K32" s="13" t="s">
        <v>13</v>
      </c>
      <c r="L32" s="13" t="s">
        <v>794</v>
      </c>
      <c r="M32" s="30" t="s">
        <v>9</v>
      </c>
      <c r="N32" s="21"/>
      <c r="O32" s="6"/>
    </row>
    <row r="33" spans="1:15" ht="12.75" customHeight="1" x14ac:dyDescent="0.3">
      <c r="A33" s="47">
        <v>1</v>
      </c>
      <c r="B33" s="90" t="s">
        <v>456</v>
      </c>
      <c r="C33" s="90" t="s">
        <v>457</v>
      </c>
      <c r="D33" s="90" t="s">
        <v>267</v>
      </c>
      <c r="E33" s="101" t="s">
        <v>195</v>
      </c>
      <c r="F33" s="101">
        <v>3113132</v>
      </c>
      <c r="G33" s="30" t="s">
        <v>249</v>
      </c>
      <c r="H33" s="13"/>
      <c r="I33" s="169">
        <v>11.44</v>
      </c>
      <c r="J33" s="169">
        <v>11.01</v>
      </c>
      <c r="K33" s="169">
        <v>10.44</v>
      </c>
      <c r="L33" s="169">
        <f t="shared" ref="L33:L38" si="1">MAXA(I33,J33,K33)</f>
        <v>11.44</v>
      </c>
      <c r="M33" s="30">
        <v>8</v>
      </c>
      <c r="N33" s="20"/>
      <c r="O33" s="6"/>
    </row>
    <row r="34" spans="1:15" ht="12.75" customHeight="1" x14ac:dyDescent="0.3">
      <c r="A34" s="47">
        <v>2</v>
      </c>
      <c r="B34" s="90" t="s">
        <v>452</v>
      </c>
      <c r="C34" s="90" t="s">
        <v>255</v>
      </c>
      <c r="D34" s="90" t="s">
        <v>193</v>
      </c>
      <c r="E34" s="101" t="s">
        <v>197</v>
      </c>
      <c r="F34" s="101">
        <v>3202916</v>
      </c>
      <c r="G34" s="30" t="s">
        <v>249</v>
      </c>
      <c r="H34" s="13"/>
      <c r="I34" s="169">
        <v>9.74</v>
      </c>
      <c r="J34" s="169">
        <v>9.7899999999999991</v>
      </c>
      <c r="K34" s="169">
        <v>10.1</v>
      </c>
      <c r="L34" s="169">
        <f t="shared" si="1"/>
        <v>10.1</v>
      </c>
      <c r="M34" s="30">
        <v>6</v>
      </c>
      <c r="N34" s="20"/>
      <c r="O34" s="6"/>
    </row>
    <row r="35" spans="1:15" ht="12.75" customHeight="1" x14ac:dyDescent="0.3">
      <c r="A35" s="47">
        <v>3</v>
      </c>
      <c r="B35" s="90" t="s">
        <v>175</v>
      </c>
      <c r="C35" s="90" t="s">
        <v>455</v>
      </c>
      <c r="D35" s="90" t="s">
        <v>192</v>
      </c>
      <c r="E35" s="101" t="s">
        <v>195</v>
      </c>
      <c r="F35" s="101">
        <v>3106750</v>
      </c>
      <c r="G35" s="30" t="s">
        <v>249</v>
      </c>
      <c r="H35" s="13"/>
      <c r="I35" s="169">
        <v>9.5500000000000007</v>
      </c>
      <c r="J35" s="169">
        <v>9.51</v>
      </c>
      <c r="K35" s="169">
        <v>9.9499999999999993</v>
      </c>
      <c r="L35" s="169">
        <f t="shared" si="1"/>
        <v>9.9499999999999993</v>
      </c>
      <c r="M35" s="30">
        <v>5</v>
      </c>
      <c r="N35" s="20"/>
      <c r="O35" s="6"/>
    </row>
    <row r="36" spans="1:15" ht="12.75" customHeight="1" x14ac:dyDescent="0.3">
      <c r="A36" s="47">
        <v>4</v>
      </c>
      <c r="B36" s="90" t="s">
        <v>310</v>
      </c>
      <c r="C36" s="90" t="s">
        <v>309</v>
      </c>
      <c r="D36" s="90" t="s">
        <v>186</v>
      </c>
      <c r="E36" s="101" t="s">
        <v>195</v>
      </c>
      <c r="F36" s="101">
        <v>3106177</v>
      </c>
      <c r="G36" s="30" t="s">
        <v>249</v>
      </c>
      <c r="H36" s="13"/>
      <c r="I36" s="169">
        <v>8.84</v>
      </c>
      <c r="J36" s="169">
        <v>8.8000000000000007</v>
      </c>
      <c r="K36" s="169">
        <v>8.5500000000000007</v>
      </c>
      <c r="L36" s="169">
        <f t="shared" si="1"/>
        <v>8.84</v>
      </c>
      <c r="M36" s="30">
        <v>4</v>
      </c>
      <c r="N36" s="20"/>
      <c r="O36" s="6"/>
    </row>
    <row r="37" spans="1:15" ht="12.75" customHeight="1" x14ac:dyDescent="0.3">
      <c r="A37" s="47">
        <v>5</v>
      </c>
      <c r="B37" s="90" t="s">
        <v>242</v>
      </c>
      <c r="C37" s="90" t="s">
        <v>243</v>
      </c>
      <c r="D37" s="90" t="s">
        <v>185</v>
      </c>
      <c r="E37" s="101" t="s">
        <v>196</v>
      </c>
      <c r="F37" s="101">
        <v>3507226</v>
      </c>
      <c r="G37" s="30" t="s">
        <v>249</v>
      </c>
      <c r="H37" s="13"/>
      <c r="I37" s="169">
        <v>5.96</v>
      </c>
      <c r="J37" s="169">
        <v>6.35</v>
      </c>
      <c r="K37" s="169">
        <v>6.27</v>
      </c>
      <c r="L37" s="169">
        <f t="shared" si="1"/>
        <v>6.35</v>
      </c>
      <c r="M37" s="30">
        <v>3</v>
      </c>
      <c r="N37" s="20"/>
      <c r="O37" s="6"/>
    </row>
    <row r="38" spans="1:15" ht="12.75" customHeight="1" x14ac:dyDescent="0.3">
      <c r="A38" s="47">
        <v>6</v>
      </c>
      <c r="B38" s="90" t="s">
        <v>453</v>
      </c>
      <c r="C38" s="90" t="s">
        <v>454</v>
      </c>
      <c r="D38" s="90" t="s">
        <v>185</v>
      </c>
      <c r="E38" s="101" t="s">
        <v>196</v>
      </c>
      <c r="F38" s="101">
        <v>3507221</v>
      </c>
      <c r="G38" s="30" t="s">
        <v>249</v>
      </c>
      <c r="H38" s="13"/>
      <c r="I38" s="169">
        <v>5.6</v>
      </c>
      <c r="J38" s="169">
        <v>6.24</v>
      </c>
      <c r="K38" s="169">
        <v>6.28</v>
      </c>
      <c r="L38" s="169">
        <f t="shared" si="1"/>
        <v>6.28</v>
      </c>
      <c r="M38" s="30">
        <v>2</v>
      </c>
      <c r="N38" s="22"/>
      <c r="O38" s="7"/>
    </row>
    <row r="39" spans="1:15" s="8" customFormat="1" ht="13" x14ac:dyDescent="0.3">
      <c r="A39" s="112"/>
      <c r="B39" s="112"/>
      <c r="C39" s="112"/>
      <c r="D39" s="113"/>
      <c r="E39" s="119"/>
      <c r="F39" s="119"/>
      <c r="G39" s="119"/>
      <c r="H39" s="119"/>
      <c r="I39" s="119"/>
      <c r="J39" s="119"/>
      <c r="K39" s="119"/>
      <c r="L39" s="119"/>
      <c r="M39" s="117"/>
    </row>
    <row r="40" spans="1:15" ht="18" x14ac:dyDescent="0.4">
      <c r="A40" s="192" t="s">
        <v>0</v>
      </c>
      <c r="B40" s="192"/>
      <c r="C40" s="192"/>
      <c r="D40" s="46" t="s">
        <v>112</v>
      </c>
      <c r="E40" s="45"/>
      <c r="F40" s="45"/>
      <c r="G40" s="45"/>
      <c r="H40" s="45"/>
      <c r="I40" s="45"/>
      <c r="J40" s="45"/>
      <c r="K40" s="45"/>
      <c r="L40" s="45"/>
      <c r="M40" s="30"/>
    </row>
    <row r="41" spans="1:15" ht="18" x14ac:dyDescent="0.4">
      <c r="A41" s="192" t="s">
        <v>1</v>
      </c>
      <c r="B41" s="192"/>
      <c r="C41" s="192"/>
      <c r="D41" s="46" t="s">
        <v>450</v>
      </c>
      <c r="E41" s="45"/>
      <c r="F41" s="45"/>
      <c r="G41" s="45"/>
      <c r="H41" s="45"/>
      <c r="I41" s="45"/>
      <c r="J41" s="45"/>
      <c r="K41" s="45"/>
      <c r="L41" s="45"/>
      <c r="M41" s="30"/>
    </row>
    <row r="42" spans="1:15" ht="18" x14ac:dyDescent="0.4">
      <c r="A42" s="192" t="s">
        <v>2</v>
      </c>
      <c r="B42" s="192"/>
      <c r="C42" s="192"/>
      <c r="D42" s="172">
        <v>13.5</v>
      </c>
      <c r="E42" s="45"/>
      <c r="F42" s="45"/>
      <c r="G42" s="45"/>
      <c r="H42" s="45"/>
      <c r="I42" s="45"/>
      <c r="J42" s="45"/>
      <c r="K42" s="45"/>
      <c r="L42" s="45"/>
      <c r="M42" s="30"/>
    </row>
    <row r="43" spans="1:15" s="8" customFormat="1" ht="13" x14ac:dyDescent="0.3">
      <c r="A43" s="116"/>
      <c r="B43" s="117"/>
      <c r="C43" s="117"/>
      <c r="D43" s="113" t="s">
        <v>802</v>
      </c>
      <c r="E43" s="117"/>
      <c r="F43" s="117"/>
      <c r="G43" s="117"/>
      <c r="H43" s="116"/>
      <c r="I43" s="118"/>
      <c r="J43" s="118"/>
      <c r="K43" s="118"/>
      <c r="L43" s="118"/>
      <c r="M43" s="117"/>
      <c r="N43" s="114"/>
      <c r="O43" s="115"/>
    </row>
    <row r="44" spans="1:15" ht="13" x14ac:dyDescent="0.3">
      <c r="A44" s="13" t="s">
        <v>76</v>
      </c>
      <c r="B44" s="30" t="s">
        <v>4</v>
      </c>
      <c r="C44" s="30" t="s">
        <v>3</v>
      </c>
      <c r="D44" s="30" t="s">
        <v>5</v>
      </c>
      <c r="E44" s="30" t="s">
        <v>121</v>
      </c>
      <c r="F44" s="30" t="s">
        <v>199</v>
      </c>
      <c r="G44" s="30" t="s">
        <v>79</v>
      </c>
      <c r="H44" s="13"/>
      <c r="I44" s="13" t="s">
        <v>11</v>
      </c>
      <c r="J44" s="13" t="s">
        <v>12</v>
      </c>
      <c r="K44" s="13" t="s">
        <v>13</v>
      </c>
      <c r="L44" s="13" t="s">
        <v>794</v>
      </c>
      <c r="M44" s="30" t="s">
        <v>9</v>
      </c>
    </row>
    <row r="45" spans="1:15" ht="12.75" customHeight="1" x14ac:dyDescent="0.3">
      <c r="A45" s="19">
        <v>1</v>
      </c>
      <c r="B45" s="90" t="s">
        <v>488</v>
      </c>
      <c r="C45" s="90" t="s">
        <v>395</v>
      </c>
      <c r="D45" s="90" t="s">
        <v>267</v>
      </c>
      <c r="E45" s="101" t="s">
        <v>195</v>
      </c>
      <c r="F45" s="101">
        <v>3112752</v>
      </c>
      <c r="G45" s="45" t="s">
        <v>232</v>
      </c>
      <c r="H45" s="45"/>
      <c r="I45" s="169">
        <v>11.68</v>
      </c>
      <c r="J45" s="169" t="s">
        <v>799</v>
      </c>
      <c r="K45" s="169">
        <v>12.4</v>
      </c>
      <c r="L45" s="169">
        <f t="shared" ref="L45:L51" si="2">MAXA(I45,J45,K45)</f>
        <v>12.4</v>
      </c>
      <c r="M45" s="30">
        <v>8</v>
      </c>
    </row>
    <row r="46" spans="1:15" ht="12.75" customHeight="1" x14ac:dyDescent="0.3">
      <c r="A46" s="19">
        <v>2</v>
      </c>
      <c r="B46" s="90" t="s">
        <v>490</v>
      </c>
      <c r="C46" s="90" t="s">
        <v>491</v>
      </c>
      <c r="D46" s="90" t="s">
        <v>231</v>
      </c>
      <c r="E46" s="101" t="s">
        <v>198</v>
      </c>
      <c r="F46" s="101">
        <v>3604221</v>
      </c>
      <c r="G46" s="45" t="s">
        <v>232</v>
      </c>
      <c r="H46" s="45"/>
      <c r="I46" s="169">
        <v>10.89</v>
      </c>
      <c r="J46" s="169">
        <v>11.63</v>
      </c>
      <c r="K46" s="169">
        <v>11.78</v>
      </c>
      <c r="L46" s="169">
        <f t="shared" si="2"/>
        <v>11.78</v>
      </c>
      <c r="M46" s="30">
        <v>6</v>
      </c>
    </row>
    <row r="47" spans="1:15" ht="12.75" customHeight="1" x14ac:dyDescent="0.3">
      <c r="A47" s="19">
        <v>3</v>
      </c>
      <c r="B47" s="90" t="s">
        <v>492</v>
      </c>
      <c r="C47" s="90" t="s">
        <v>493</v>
      </c>
      <c r="D47" s="90" t="s">
        <v>194</v>
      </c>
      <c r="E47" s="101" t="s">
        <v>198</v>
      </c>
      <c r="F47" s="101">
        <v>3603963</v>
      </c>
      <c r="G47" s="45" t="s">
        <v>232</v>
      </c>
      <c r="H47" s="45"/>
      <c r="I47" s="169">
        <v>11.12</v>
      </c>
      <c r="J47" s="169">
        <v>11.35</v>
      </c>
      <c r="K47" s="169">
        <v>8.51</v>
      </c>
      <c r="L47" s="169">
        <f t="shared" si="2"/>
        <v>11.35</v>
      </c>
      <c r="M47" s="45">
        <v>5</v>
      </c>
    </row>
    <row r="48" spans="1:15" ht="12.75" customHeight="1" x14ac:dyDescent="0.3">
      <c r="A48" s="19">
        <v>4</v>
      </c>
      <c r="B48" s="90" t="s">
        <v>177</v>
      </c>
      <c r="C48" s="90" t="s">
        <v>398</v>
      </c>
      <c r="D48" s="90" t="s">
        <v>193</v>
      </c>
      <c r="E48" s="101" t="s">
        <v>197</v>
      </c>
      <c r="F48" s="101">
        <v>3201407</v>
      </c>
      <c r="G48" s="45" t="s">
        <v>232</v>
      </c>
      <c r="H48" s="45"/>
      <c r="I48" s="169" t="s">
        <v>799</v>
      </c>
      <c r="J48" s="169">
        <v>9.7899999999999991</v>
      </c>
      <c r="K48" s="169">
        <v>10.34</v>
      </c>
      <c r="L48" s="169">
        <f t="shared" si="2"/>
        <v>10.34</v>
      </c>
      <c r="M48" s="30">
        <v>4</v>
      </c>
    </row>
    <row r="49" spans="1:15" ht="12.75" customHeight="1" x14ac:dyDescent="0.3">
      <c r="A49" s="19">
        <v>5</v>
      </c>
      <c r="B49" s="90" t="s">
        <v>425</v>
      </c>
      <c r="C49" s="90" t="s">
        <v>489</v>
      </c>
      <c r="D49" s="90" t="s">
        <v>231</v>
      </c>
      <c r="E49" s="101" t="s">
        <v>198</v>
      </c>
      <c r="F49" s="101">
        <v>3607241</v>
      </c>
      <c r="G49" s="45" t="s">
        <v>232</v>
      </c>
      <c r="H49" s="45"/>
      <c r="I49" s="169">
        <v>8.18</v>
      </c>
      <c r="J49" s="169">
        <v>8.4</v>
      </c>
      <c r="K49" s="169">
        <v>8.91</v>
      </c>
      <c r="L49" s="169">
        <f t="shared" si="2"/>
        <v>8.91</v>
      </c>
      <c r="M49" s="30">
        <v>3</v>
      </c>
    </row>
    <row r="50" spans="1:15" ht="12.75" customHeight="1" x14ac:dyDescent="0.3">
      <c r="A50" s="19">
        <v>6</v>
      </c>
      <c r="B50" s="90" t="s">
        <v>229</v>
      </c>
      <c r="C50" s="90" t="s">
        <v>230</v>
      </c>
      <c r="D50" s="90" t="s">
        <v>192</v>
      </c>
      <c r="E50" s="101" t="s">
        <v>195</v>
      </c>
      <c r="F50" s="101">
        <v>3106741</v>
      </c>
      <c r="G50" s="45" t="s">
        <v>232</v>
      </c>
      <c r="H50" s="45"/>
      <c r="I50" s="169">
        <v>7.64</v>
      </c>
      <c r="J50" s="169">
        <v>8.84</v>
      </c>
      <c r="K50" s="169">
        <v>8.17</v>
      </c>
      <c r="L50" s="169">
        <f t="shared" si="2"/>
        <v>8.84</v>
      </c>
      <c r="M50" s="45">
        <v>2</v>
      </c>
    </row>
    <row r="51" spans="1:15" ht="12.75" customHeight="1" x14ac:dyDescent="0.3">
      <c r="A51" s="19">
        <v>7</v>
      </c>
      <c r="B51" s="90" t="s">
        <v>494</v>
      </c>
      <c r="C51" s="90" t="s">
        <v>178</v>
      </c>
      <c r="D51" s="90" t="s">
        <v>189</v>
      </c>
      <c r="E51" s="101" t="s">
        <v>196</v>
      </c>
      <c r="F51" s="101">
        <v>3503723</v>
      </c>
      <c r="G51" s="45" t="s">
        <v>232</v>
      </c>
      <c r="H51" s="45"/>
      <c r="I51" s="169">
        <v>6.19</v>
      </c>
      <c r="J51" s="169">
        <v>6.79</v>
      </c>
      <c r="K51" s="169">
        <v>6.59</v>
      </c>
      <c r="L51" s="169">
        <f t="shared" si="2"/>
        <v>6.79</v>
      </c>
      <c r="M51" s="45">
        <v>1</v>
      </c>
    </row>
    <row r="52" spans="1:15" ht="12.75" customHeight="1" x14ac:dyDescent="0.3">
      <c r="A52" s="80"/>
      <c r="B52" s="120"/>
      <c r="C52" s="187"/>
      <c r="D52" s="90"/>
      <c r="E52" s="101"/>
      <c r="F52" s="101"/>
      <c r="G52" s="45"/>
      <c r="H52" s="45"/>
      <c r="I52" s="169"/>
      <c r="J52" s="169"/>
      <c r="K52" s="169"/>
      <c r="L52" s="169"/>
      <c r="M52" s="45"/>
    </row>
    <row r="53" spans="1:15" ht="23.25" customHeight="1" x14ac:dyDescent="0.4">
      <c r="A53" s="193" t="s">
        <v>0</v>
      </c>
      <c r="B53" s="194"/>
      <c r="C53" s="195"/>
      <c r="D53" s="46" t="s">
        <v>112</v>
      </c>
      <c r="E53" s="45"/>
      <c r="F53" s="45"/>
      <c r="G53" s="45"/>
      <c r="H53" s="45"/>
      <c r="I53" s="45"/>
      <c r="J53" s="45"/>
      <c r="K53" s="45"/>
      <c r="L53" s="45"/>
      <c r="M53" s="30"/>
    </row>
    <row r="54" spans="1:15" ht="23.25" customHeight="1" x14ac:dyDescent="0.4">
      <c r="A54" s="193" t="s">
        <v>1</v>
      </c>
      <c r="B54" s="194"/>
      <c r="C54" s="195"/>
      <c r="D54" s="46" t="s">
        <v>449</v>
      </c>
      <c r="E54" s="45"/>
      <c r="F54" s="45"/>
      <c r="G54" s="45"/>
      <c r="H54" s="45"/>
      <c r="I54" s="45"/>
      <c r="J54" s="45"/>
      <c r="K54" s="45"/>
      <c r="L54" s="45"/>
      <c r="M54" s="30"/>
    </row>
    <row r="55" spans="1:15" ht="18" x14ac:dyDescent="0.4">
      <c r="A55" s="193" t="s">
        <v>2</v>
      </c>
      <c r="B55" s="194"/>
      <c r="C55" s="195"/>
      <c r="D55" s="45">
        <v>14.44</v>
      </c>
      <c r="E55" s="45"/>
      <c r="F55" s="45"/>
      <c r="G55" s="45"/>
      <c r="H55" s="45"/>
      <c r="I55" s="45"/>
      <c r="J55" s="45"/>
      <c r="K55" s="45"/>
      <c r="L55" s="45"/>
      <c r="M55" s="30"/>
    </row>
    <row r="56" spans="1:15" ht="13" x14ac:dyDescent="0.3">
      <c r="A56" s="116"/>
      <c r="B56" s="117"/>
      <c r="C56" s="117"/>
      <c r="D56" s="113"/>
      <c r="E56" s="117"/>
      <c r="F56" s="117"/>
      <c r="G56" s="117"/>
      <c r="H56" s="116"/>
      <c r="I56" s="118"/>
      <c r="J56" s="118"/>
      <c r="K56" s="118"/>
      <c r="L56" s="118"/>
      <c r="M56" s="117"/>
    </row>
    <row r="57" spans="1:15" ht="13" x14ac:dyDescent="0.3">
      <c r="A57" s="13" t="s">
        <v>76</v>
      </c>
      <c r="B57" s="30" t="s">
        <v>4</v>
      </c>
      <c r="C57" s="30" t="s">
        <v>3</v>
      </c>
      <c r="D57" s="30" t="s">
        <v>5</v>
      </c>
      <c r="E57" s="30" t="s">
        <v>121</v>
      </c>
      <c r="F57" s="30" t="s">
        <v>199</v>
      </c>
      <c r="G57" s="30" t="s">
        <v>79</v>
      </c>
      <c r="H57" s="13"/>
      <c r="I57" s="13" t="s">
        <v>11</v>
      </c>
      <c r="J57" s="13" t="s">
        <v>12</v>
      </c>
      <c r="K57" s="13" t="s">
        <v>13</v>
      </c>
      <c r="L57" s="13" t="s">
        <v>798</v>
      </c>
      <c r="M57" s="30" t="s">
        <v>9</v>
      </c>
    </row>
    <row r="58" spans="1:15" ht="17.25" customHeight="1" x14ac:dyDescent="0.3">
      <c r="A58" s="19">
        <v>1</v>
      </c>
      <c r="B58" s="90" t="s">
        <v>458</v>
      </c>
      <c r="C58" s="90" t="s">
        <v>459</v>
      </c>
      <c r="D58" s="90" t="s">
        <v>187</v>
      </c>
      <c r="E58" s="101" t="s">
        <v>195</v>
      </c>
      <c r="F58" s="101">
        <v>3105378</v>
      </c>
      <c r="G58" s="45" t="s">
        <v>330</v>
      </c>
      <c r="H58" s="45"/>
      <c r="I58" s="170">
        <v>8.64</v>
      </c>
      <c r="J58" s="170">
        <v>8.01</v>
      </c>
      <c r="K58" s="170">
        <v>8.76</v>
      </c>
      <c r="L58" s="170">
        <f>MAXA(I58,J58,K58)</f>
        <v>8.76</v>
      </c>
      <c r="M58" s="30">
        <v>8</v>
      </c>
    </row>
    <row r="59" spans="1:15" ht="17.25" customHeight="1" x14ac:dyDescent="0.3">
      <c r="A59" s="19">
        <v>2</v>
      </c>
      <c r="B59" s="90" t="s">
        <v>278</v>
      </c>
      <c r="C59" s="90" t="s">
        <v>255</v>
      </c>
      <c r="D59" s="90" t="s">
        <v>194</v>
      </c>
      <c r="E59" s="101" t="s">
        <v>198</v>
      </c>
      <c r="F59" s="101">
        <v>3603957</v>
      </c>
      <c r="G59" s="45" t="s">
        <v>330</v>
      </c>
      <c r="H59" s="45"/>
      <c r="I59" s="170">
        <v>6.79</v>
      </c>
      <c r="J59" s="170">
        <v>7.05</v>
      </c>
      <c r="K59" s="170">
        <v>7.09</v>
      </c>
      <c r="L59" s="170">
        <f>MAXA(I59,J59,K59)</f>
        <v>7.09</v>
      </c>
      <c r="M59" s="30">
        <v>6</v>
      </c>
    </row>
    <row r="60" spans="1:15" s="8" customFormat="1" ht="17.25" customHeight="1" x14ac:dyDescent="0.3">
      <c r="A60" s="19">
        <v>3</v>
      </c>
      <c r="B60" s="90" t="s">
        <v>323</v>
      </c>
      <c r="C60" s="90" t="s">
        <v>324</v>
      </c>
      <c r="D60" s="90" t="s">
        <v>329</v>
      </c>
      <c r="E60" s="101" t="s">
        <v>197</v>
      </c>
      <c r="F60" s="101">
        <v>3201337</v>
      </c>
      <c r="G60" s="45" t="s">
        <v>330</v>
      </c>
      <c r="H60" s="45"/>
      <c r="I60" s="170">
        <v>6.37</v>
      </c>
      <c r="J60" s="170">
        <v>6.44</v>
      </c>
      <c r="K60" s="170">
        <v>6.58</v>
      </c>
      <c r="L60" s="170">
        <f>MAXA(I60,J60,K60)</f>
        <v>6.58</v>
      </c>
      <c r="M60" s="30">
        <v>5</v>
      </c>
      <c r="N60" s="114"/>
      <c r="O60" s="115"/>
    </row>
    <row r="61" spans="1:15" ht="17.25" customHeight="1" x14ac:dyDescent="0.3">
      <c r="A61" s="19">
        <v>4</v>
      </c>
      <c r="B61" s="90" t="s">
        <v>327</v>
      </c>
      <c r="C61" s="90" t="s">
        <v>328</v>
      </c>
      <c r="D61" s="90" t="s">
        <v>190</v>
      </c>
      <c r="E61" s="101" t="s">
        <v>198</v>
      </c>
      <c r="F61" s="101">
        <v>3602506</v>
      </c>
      <c r="G61" s="45" t="s">
        <v>330</v>
      </c>
      <c r="H61" s="45"/>
      <c r="I61" s="170">
        <v>4.4800000000000004</v>
      </c>
      <c r="J61" s="170">
        <v>5.82</v>
      </c>
      <c r="K61" s="170">
        <v>5.9</v>
      </c>
      <c r="L61" s="170">
        <f>MAXA(I61,J61,K61)</f>
        <v>5.9</v>
      </c>
      <c r="M61" s="30">
        <v>4</v>
      </c>
    </row>
    <row r="62" spans="1:15" ht="17.25" customHeight="1" x14ac:dyDescent="0.3">
      <c r="A62" s="19">
        <v>5</v>
      </c>
      <c r="B62" s="90" t="s">
        <v>321</v>
      </c>
      <c r="C62" s="90" t="s">
        <v>322</v>
      </c>
      <c r="D62" s="90" t="s">
        <v>187</v>
      </c>
      <c r="E62" s="101" t="s">
        <v>195</v>
      </c>
      <c r="F62" s="101">
        <v>3105390</v>
      </c>
      <c r="G62" s="45" t="s">
        <v>330</v>
      </c>
      <c r="H62" s="45"/>
      <c r="I62" s="170" t="s">
        <v>795</v>
      </c>
      <c r="J62" s="170">
        <v>5.64</v>
      </c>
      <c r="K62" s="170">
        <v>5.56</v>
      </c>
      <c r="L62" s="170">
        <f>MAXA(I62,J62,K62)</f>
        <v>5.64</v>
      </c>
      <c r="M62" s="30">
        <v>3</v>
      </c>
    </row>
    <row r="63" spans="1:15" ht="12.75" customHeight="1" x14ac:dyDescent="0.3">
      <c r="A63" s="19"/>
      <c r="B63" s="19"/>
      <c r="C63" s="19"/>
      <c r="D63" s="68"/>
      <c r="E63" s="45"/>
      <c r="F63" s="45"/>
      <c r="G63" s="45"/>
      <c r="H63" s="45"/>
      <c r="I63" s="45"/>
      <c r="J63" s="45"/>
      <c r="K63" s="45"/>
      <c r="L63" s="45"/>
      <c r="M63" s="30"/>
    </row>
    <row r="64" spans="1:15" ht="12.75" customHeight="1" x14ac:dyDescent="0.3">
      <c r="A64" s="19"/>
      <c r="B64" s="19"/>
      <c r="C64" s="19"/>
      <c r="D64" s="68"/>
      <c r="E64" s="45"/>
      <c r="F64" s="45"/>
      <c r="G64" s="45"/>
      <c r="H64" s="45"/>
      <c r="I64" s="45"/>
      <c r="J64" s="45"/>
      <c r="K64" s="45"/>
      <c r="L64" s="45"/>
      <c r="M64" s="30"/>
    </row>
    <row r="65" spans="1:13" ht="12.75" customHeight="1" x14ac:dyDescent="0.3">
      <c r="A65" s="19"/>
      <c r="B65" s="19"/>
      <c r="C65" s="19"/>
      <c r="D65" s="68"/>
      <c r="E65" s="45"/>
      <c r="F65" s="45"/>
      <c r="G65" s="45"/>
      <c r="H65" s="45"/>
      <c r="I65" s="45"/>
      <c r="J65" s="45"/>
      <c r="K65" s="45"/>
      <c r="L65" s="45"/>
      <c r="M65" s="30"/>
    </row>
    <row r="66" spans="1:13" ht="12.75" customHeight="1" x14ac:dyDescent="0.3">
      <c r="A66" s="19"/>
      <c r="B66" s="19"/>
      <c r="C66" s="19"/>
      <c r="D66" s="68"/>
      <c r="E66" s="45"/>
      <c r="F66" s="45"/>
      <c r="G66" s="45"/>
      <c r="H66" s="45"/>
      <c r="I66" s="45"/>
      <c r="J66" s="45"/>
      <c r="K66" s="45"/>
      <c r="L66" s="45"/>
      <c r="M66" s="30"/>
    </row>
    <row r="67" spans="1:13" ht="12.75" customHeight="1" x14ac:dyDescent="0.3">
      <c r="A67" s="19"/>
      <c r="B67" s="19"/>
      <c r="C67" s="19"/>
      <c r="D67" s="68"/>
      <c r="E67" s="45"/>
      <c r="F67" s="45"/>
      <c r="G67" s="45"/>
      <c r="H67" s="45"/>
      <c r="I67" s="45"/>
      <c r="J67" s="45"/>
      <c r="K67" s="45"/>
      <c r="L67" s="45"/>
      <c r="M67" s="30"/>
    </row>
    <row r="68" spans="1:13" ht="12.75" customHeight="1" x14ac:dyDescent="0.3">
      <c r="A68" s="19"/>
      <c r="B68" s="19"/>
      <c r="C68" s="19"/>
      <c r="D68" s="68"/>
      <c r="E68" s="45"/>
      <c r="F68" s="45"/>
      <c r="G68" s="45"/>
      <c r="H68" s="45"/>
      <c r="I68" s="45"/>
      <c r="J68" s="45"/>
      <c r="K68" s="45"/>
      <c r="L68" s="45"/>
      <c r="M68" s="30"/>
    </row>
  </sheetData>
  <sheetProtection selectLockedCells="1" selectUnlockedCells="1"/>
  <autoFilter ref="A57:M57" xr:uid="{00000000-0009-0000-0000-000017000000}">
    <sortState ref="A57:M61">
      <sortCondition descending="1" ref="L56"/>
    </sortState>
  </autoFilter>
  <mergeCells count="12">
    <mergeCell ref="A55:C55"/>
    <mergeCell ref="A1:C1"/>
    <mergeCell ref="A2:C2"/>
    <mergeCell ref="A3:C3"/>
    <mergeCell ref="A29:C29"/>
    <mergeCell ref="A30:C30"/>
    <mergeCell ref="A28:C28"/>
    <mergeCell ref="A40:C40"/>
    <mergeCell ref="A41:C41"/>
    <mergeCell ref="A42:C42"/>
    <mergeCell ref="A53:C53"/>
    <mergeCell ref="A54:C54"/>
  </mergeCells>
  <phoneticPr fontId="4" type="noConversion"/>
  <dataValidations count="1">
    <dataValidation type="list" operator="equal" allowBlank="1" showErrorMessage="1" error="CATEGORIA NON CORRETTA!!!_x000a_VEDI MENU' A TENDINA" sqref="O5:O29" xr:uid="{00000000-0002-0000-1700-000000000000}">
      <formula1>"EF,EM,RF,RM,CF,CM,AF,AM,JF,JM,SF,SM,AAF,AAM,ABF,ABM,VF,VM"</formula1>
      <formula2>0</formula2>
    </dataValidation>
  </dataValidations>
  <pageMargins left="0" right="0" top="0" bottom="0" header="0.19685039370078741" footer="0.19685039370078741"/>
  <pageSetup paperSize="9" scale="96" firstPageNumber="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O69"/>
  <sheetViews>
    <sheetView view="pageBreakPreview" topLeftCell="A31" zoomScale="60" zoomScaleNormal="120" workbookViewId="0">
      <selection activeCell="Q17" sqref="Q17"/>
    </sheetView>
  </sheetViews>
  <sheetFormatPr defaultColWidth="11.6328125" defaultRowHeight="12.5" x14ac:dyDescent="0.25"/>
  <cols>
    <col min="1" max="1" width="3.36328125" customWidth="1"/>
    <col min="2" max="2" width="19" bestFit="1" customWidth="1"/>
    <col min="3" max="3" width="15.90625" bestFit="1" customWidth="1"/>
    <col min="4" max="4" width="35.7265625" style="9" bestFit="1" customWidth="1"/>
    <col min="5" max="5" width="6.7265625" style="1" customWidth="1"/>
    <col min="6" max="6" width="7.36328125" style="1" customWidth="1"/>
    <col min="7" max="7" width="5.90625" style="1" customWidth="1"/>
    <col min="8" max="8" width="4.36328125" style="1" hidden="1" customWidth="1"/>
    <col min="9" max="9" width="9.36328125" style="1" customWidth="1"/>
    <col min="10" max="11" width="9" style="1" customWidth="1"/>
    <col min="12" max="12" width="10.7265625" style="1" customWidth="1"/>
    <col min="13" max="13" width="11.6328125" style="1"/>
  </cols>
  <sheetData>
    <row r="1" spans="1:15" ht="18" x14ac:dyDescent="0.4">
      <c r="A1" s="192" t="s">
        <v>0</v>
      </c>
      <c r="B1" s="192"/>
      <c r="C1" s="192"/>
      <c r="D1" s="46" t="s">
        <v>14</v>
      </c>
      <c r="E1" s="58"/>
      <c r="F1" s="58"/>
      <c r="G1" s="35"/>
      <c r="H1" s="58"/>
      <c r="I1" s="58"/>
      <c r="J1" s="58"/>
      <c r="K1" s="35"/>
      <c r="L1" s="35"/>
      <c r="M1" s="35"/>
    </row>
    <row r="2" spans="1:15" ht="18" x14ac:dyDescent="0.4">
      <c r="A2" s="192" t="s">
        <v>1</v>
      </c>
      <c r="B2" s="192"/>
      <c r="C2" s="192"/>
      <c r="D2" s="46" t="s">
        <v>306</v>
      </c>
      <c r="E2" s="58"/>
      <c r="F2" s="58"/>
      <c r="G2" s="35"/>
      <c r="H2" s="58"/>
      <c r="I2" s="58"/>
      <c r="J2" s="58"/>
      <c r="K2" s="35"/>
      <c r="L2" s="35"/>
      <c r="M2" s="35"/>
    </row>
    <row r="3" spans="1:15" ht="18" x14ac:dyDescent="0.4">
      <c r="A3" s="192" t="s">
        <v>2</v>
      </c>
      <c r="B3" s="192"/>
      <c r="C3" s="192"/>
      <c r="D3" s="175">
        <v>12.3</v>
      </c>
      <c r="E3" s="8"/>
      <c r="F3" s="35"/>
      <c r="G3" s="35"/>
      <c r="H3" s="35"/>
      <c r="I3" s="35"/>
      <c r="J3" s="35"/>
      <c r="K3" s="35"/>
      <c r="L3" s="35"/>
      <c r="M3" s="35"/>
    </row>
    <row r="4" spans="1:15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5" ht="13" x14ac:dyDescent="0.3">
      <c r="A5" s="13" t="s">
        <v>76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/>
      <c r="I5" s="13" t="s">
        <v>140</v>
      </c>
      <c r="J5" s="13" t="s">
        <v>141</v>
      </c>
      <c r="K5" s="13" t="s">
        <v>13</v>
      </c>
      <c r="L5" s="13"/>
      <c r="M5" s="30" t="s">
        <v>9</v>
      </c>
      <c r="N5" s="20"/>
      <c r="O5" s="6"/>
    </row>
    <row r="6" spans="1:15" ht="12.75" customHeight="1" x14ac:dyDescent="0.3">
      <c r="A6" s="47">
        <v>1</v>
      </c>
      <c r="B6" s="90" t="s">
        <v>423</v>
      </c>
      <c r="C6" s="90" t="s">
        <v>553</v>
      </c>
      <c r="D6" s="90" t="s">
        <v>231</v>
      </c>
      <c r="E6" s="101" t="s">
        <v>198</v>
      </c>
      <c r="F6" s="101">
        <v>3604196</v>
      </c>
      <c r="G6" s="30" t="s">
        <v>306</v>
      </c>
      <c r="H6" s="13"/>
      <c r="I6" s="77">
        <v>2</v>
      </c>
      <c r="J6" s="77">
        <v>3</v>
      </c>
      <c r="K6" s="169">
        <v>1.43</v>
      </c>
      <c r="L6" s="77"/>
      <c r="M6" s="30">
        <v>8</v>
      </c>
      <c r="N6" s="22"/>
      <c r="O6" s="7"/>
    </row>
    <row r="7" spans="1:15" ht="12.75" customHeight="1" x14ac:dyDescent="0.3">
      <c r="A7" s="47">
        <v>2</v>
      </c>
      <c r="B7" s="90" t="s">
        <v>304</v>
      </c>
      <c r="C7" s="90" t="s">
        <v>305</v>
      </c>
      <c r="D7" s="90" t="s">
        <v>231</v>
      </c>
      <c r="E7" s="101" t="s">
        <v>198</v>
      </c>
      <c r="F7" s="101">
        <v>3604217</v>
      </c>
      <c r="G7" s="30" t="s">
        <v>306</v>
      </c>
      <c r="H7" s="13"/>
      <c r="I7" s="77">
        <v>1</v>
      </c>
      <c r="J7" s="77">
        <v>0</v>
      </c>
      <c r="K7" s="169">
        <v>1.4</v>
      </c>
      <c r="L7" s="77"/>
      <c r="M7" s="30">
        <v>6</v>
      </c>
      <c r="N7" s="20"/>
      <c r="O7" s="6"/>
    </row>
    <row r="8" spans="1:15" ht="12.75" customHeight="1" x14ac:dyDescent="0.3">
      <c r="A8" s="47">
        <v>3</v>
      </c>
      <c r="B8" s="90" t="s">
        <v>550</v>
      </c>
      <c r="C8" s="90" t="s">
        <v>412</v>
      </c>
      <c r="D8" s="90" t="s">
        <v>231</v>
      </c>
      <c r="E8" s="101" t="s">
        <v>198</v>
      </c>
      <c r="F8" s="101">
        <v>3604242</v>
      </c>
      <c r="G8" s="30" t="s">
        <v>306</v>
      </c>
      <c r="H8" s="13"/>
      <c r="I8" s="77">
        <v>2</v>
      </c>
      <c r="J8" s="77">
        <v>3</v>
      </c>
      <c r="K8" s="169">
        <v>1.4</v>
      </c>
      <c r="L8" s="77"/>
      <c r="M8" s="30">
        <v>5</v>
      </c>
      <c r="N8" s="20"/>
      <c r="O8" s="6"/>
    </row>
    <row r="9" spans="1:15" ht="12.75" customHeight="1" x14ac:dyDescent="0.3">
      <c r="A9" s="47">
        <v>4</v>
      </c>
      <c r="B9" s="90" t="s">
        <v>593</v>
      </c>
      <c r="C9" s="90" t="s">
        <v>594</v>
      </c>
      <c r="D9" s="90" t="s">
        <v>329</v>
      </c>
      <c r="E9" s="101" t="s">
        <v>197</v>
      </c>
      <c r="F9" s="101">
        <v>3201353</v>
      </c>
      <c r="G9" s="30" t="s">
        <v>306</v>
      </c>
      <c r="H9" s="13"/>
      <c r="I9" s="77">
        <v>3</v>
      </c>
      <c r="J9" s="77">
        <v>2</v>
      </c>
      <c r="K9" s="169">
        <v>1.4</v>
      </c>
      <c r="L9" s="77"/>
      <c r="M9" s="30">
        <v>4</v>
      </c>
      <c r="N9" s="22"/>
      <c r="O9" s="7"/>
    </row>
    <row r="10" spans="1:15" ht="12.75" customHeight="1" x14ac:dyDescent="0.35">
      <c r="A10" s="47">
        <v>5</v>
      </c>
      <c r="B10" s="90" t="s">
        <v>600</v>
      </c>
      <c r="C10" s="90" t="s">
        <v>400</v>
      </c>
      <c r="D10" s="90" t="s">
        <v>231</v>
      </c>
      <c r="E10" s="175" t="s">
        <v>198</v>
      </c>
      <c r="F10" s="101">
        <v>3604219</v>
      </c>
      <c r="G10" s="30" t="s">
        <v>306</v>
      </c>
      <c r="H10" s="13"/>
      <c r="I10" s="77">
        <v>3</v>
      </c>
      <c r="J10" s="77">
        <v>6</v>
      </c>
      <c r="K10" s="169">
        <v>1.4</v>
      </c>
      <c r="L10" s="77"/>
      <c r="M10" s="30">
        <v>3</v>
      </c>
      <c r="N10" s="22"/>
      <c r="O10" s="7"/>
    </row>
    <row r="11" spans="1:15" ht="12.75" customHeight="1" x14ac:dyDescent="0.3">
      <c r="A11" s="47">
        <v>6</v>
      </c>
      <c r="B11" s="90" t="s">
        <v>604</v>
      </c>
      <c r="C11" s="90" t="s">
        <v>605</v>
      </c>
      <c r="D11" s="90" t="s">
        <v>389</v>
      </c>
      <c r="E11" s="101" t="s">
        <v>196</v>
      </c>
      <c r="F11" s="101">
        <v>3504163</v>
      </c>
      <c r="G11" s="30" t="s">
        <v>306</v>
      </c>
      <c r="H11" s="13"/>
      <c r="I11" s="77">
        <v>1</v>
      </c>
      <c r="J11" s="77">
        <v>0</v>
      </c>
      <c r="K11" s="169">
        <v>1.34</v>
      </c>
      <c r="L11" s="77"/>
      <c r="M11" s="30">
        <v>2</v>
      </c>
      <c r="N11" s="20"/>
      <c r="O11" s="6"/>
    </row>
    <row r="12" spans="1:15" ht="12.75" customHeight="1" x14ac:dyDescent="0.3">
      <c r="A12" s="47">
        <v>7</v>
      </c>
      <c r="B12" s="90" t="s">
        <v>293</v>
      </c>
      <c r="C12" s="90" t="s">
        <v>219</v>
      </c>
      <c r="D12" s="90" t="s">
        <v>190</v>
      </c>
      <c r="E12" s="101" t="s">
        <v>198</v>
      </c>
      <c r="F12" s="101">
        <v>3602475</v>
      </c>
      <c r="G12" s="30" t="s">
        <v>306</v>
      </c>
      <c r="H12" s="13"/>
      <c r="I12" s="77">
        <v>3</v>
      </c>
      <c r="J12" s="77">
        <v>2</v>
      </c>
      <c r="K12" s="169">
        <v>1.34</v>
      </c>
      <c r="L12" s="77"/>
      <c r="M12" s="30">
        <v>1</v>
      </c>
      <c r="N12" s="20"/>
      <c r="O12" s="6"/>
    </row>
    <row r="13" spans="1:15" ht="12.75" customHeight="1" x14ac:dyDescent="0.3">
      <c r="A13" s="47">
        <v>8</v>
      </c>
      <c r="B13" s="90" t="s">
        <v>396</v>
      </c>
      <c r="C13" s="90" t="s">
        <v>412</v>
      </c>
      <c r="D13" s="90" t="s">
        <v>259</v>
      </c>
      <c r="E13" s="101" t="s">
        <v>197</v>
      </c>
      <c r="F13" s="101">
        <v>3201260</v>
      </c>
      <c r="G13" s="30" t="s">
        <v>306</v>
      </c>
      <c r="H13" s="13"/>
      <c r="I13" s="77">
        <v>1</v>
      </c>
      <c r="J13" s="77">
        <v>1</v>
      </c>
      <c r="K13" s="169">
        <v>1.31</v>
      </c>
      <c r="L13" s="77"/>
      <c r="M13" s="30">
        <v>1</v>
      </c>
      <c r="N13" s="22"/>
      <c r="O13" s="7"/>
    </row>
    <row r="14" spans="1:15" ht="12.75" customHeight="1" x14ac:dyDescent="0.3">
      <c r="A14" s="47">
        <v>9</v>
      </c>
      <c r="B14" s="90" t="s">
        <v>480</v>
      </c>
      <c r="C14" s="90" t="s">
        <v>219</v>
      </c>
      <c r="D14" s="90" t="s">
        <v>422</v>
      </c>
      <c r="E14" s="101" t="s">
        <v>198</v>
      </c>
      <c r="F14" s="101">
        <v>3603199</v>
      </c>
      <c r="G14" s="30" t="s">
        <v>306</v>
      </c>
      <c r="H14" s="13"/>
      <c r="I14" s="77">
        <v>1</v>
      </c>
      <c r="J14" s="77">
        <v>0</v>
      </c>
      <c r="K14" s="169">
        <v>1.25</v>
      </c>
      <c r="L14" s="77"/>
      <c r="M14" s="30">
        <v>1</v>
      </c>
      <c r="N14" s="22"/>
      <c r="O14" s="7"/>
    </row>
    <row r="15" spans="1:15" ht="12.75" customHeight="1" x14ac:dyDescent="0.3">
      <c r="A15" s="47">
        <v>10</v>
      </c>
      <c r="B15" s="90" t="s">
        <v>408</v>
      </c>
      <c r="C15" s="90" t="s">
        <v>603</v>
      </c>
      <c r="D15" s="90" t="s">
        <v>231</v>
      </c>
      <c r="E15" s="101" t="s">
        <v>198</v>
      </c>
      <c r="F15" s="101">
        <v>3607462</v>
      </c>
      <c r="G15" s="30" t="s">
        <v>306</v>
      </c>
      <c r="H15" s="13"/>
      <c r="I15" s="77">
        <v>3</v>
      </c>
      <c r="J15" s="77">
        <v>4</v>
      </c>
      <c r="K15" s="169">
        <v>1.25</v>
      </c>
      <c r="L15" s="77"/>
      <c r="M15" s="30">
        <v>1</v>
      </c>
      <c r="N15" s="22"/>
      <c r="O15" s="7"/>
    </row>
    <row r="16" spans="1:15" ht="12.75" customHeight="1" x14ac:dyDescent="0.3">
      <c r="A16" s="47">
        <v>11</v>
      </c>
      <c r="B16" s="90" t="s">
        <v>321</v>
      </c>
      <c r="C16" s="90" t="s">
        <v>170</v>
      </c>
      <c r="D16" s="90" t="s">
        <v>187</v>
      </c>
      <c r="E16" s="101" t="s">
        <v>195</v>
      </c>
      <c r="F16" s="101">
        <v>3105403</v>
      </c>
      <c r="G16" s="30" t="s">
        <v>306</v>
      </c>
      <c r="H16" s="13"/>
      <c r="I16" s="77">
        <v>1</v>
      </c>
      <c r="J16" s="77">
        <v>0</v>
      </c>
      <c r="K16" s="169">
        <v>1.2</v>
      </c>
      <c r="L16" s="77"/>
      <c r="M16" s="30">
        <v>1</v>
      </c>
      <c r="N16" s="22"/>
      <c r="O16" s="7"/>
    </row>
    <row r="17" spans="1:15" ht="12.75" customHeight="1" x14ac:dyDescent="0.3">
      <c r="A17" s="47">
        <v>12</v>
      </c>
      <c r="B17" s="90" t="s">
        <v>606</v>
      </c>
      <c r="C17" s="90" t="s">
        <v>216</v>
      </c>
      <c r="D17" s="90" t="s">
        <v>187</v>
      </c>
      <c r="E17" s="101" t="s">
        <v>195</v>
      </c>
      <c r="F17" s="101">
        <v>3105404</v>
      </c>
      <c r="G17" s="30" t="s">
        <v>306</v>
      </c>
      <c r="H17" s="13"/>
      <c r="I17" s="77">
        <v>3</v>
      </c>
      <c r="J17" s="77">
        <v>2</v>
      </c>
      <c r="K17" s="169">
        <v>1.2</v>
      </c>
      <c r="L17" s="77"/>
      <c r="M17" s="30">
        <v>1</v>
      </c>
      <c r="N17" s="22"/>
      <c r="O17" s="7"/>
    </row>
    <row r="18" spans="1:15" ht="12.75" customHeight="1" x14ac:dyDescent="0.3">
      <c r="A18" s="47">
        <v>13</v>
      </c>
      <c r="B18" s="90" t="s">
        <v>599</v>
      </c>
      <c r="C18" s="90" t="s">
        <v>419</v>
      </c>
      <c r="D18" s="90" t="s">
        <v>187</v>
      </c>
      <c r="E18" s="101" t="s">
        <v>195</v>
      </c>
      <c r="F18" s="101">
        <v>3105396</v>
      </c>
      <c r="G18" s="30" t="s">
        <v>306</v>
      </c>
      <c r="H18" s="13"/>
      <c r="I18" s="77">
        <v>1</v>
      </c>
      <c r="J18" s="77">
        <v>2</v>
      </c>
      <c r="K18" s="169">
        <v>1.1499999999999999</v>
      </c>
      <c r="L18" s="77"/>
      <c r="M18" s="30">
        <v>1</v>
      </c>
      <c r="N18" s="22"/>
      <c r="O18" s="7"/>
    </row>
    <row r="19" spans="1:15" ht="12.75" customHeight="1" x14ac:dyDescent="0.3">
      <c r="A19" s="47">
        <v>14</v>
      </c>
      <c r="B19" s="90" t="s">
        <v>542</v>
      </c>
      <c r="C19" s="90" t="s">
        <v>412</v>
      </c>
      <c r="D19" s="90" t="s">
        <v>213</v>
      </c>
      <c r="E19" s="101" t="s">
        <v>198</v>
      </c>
      <c r="F19" s="101">
        <v>3602269</v>
      </c>
      <c r="G19" s="30" t="s">
        <v>306</v>
      </c>
      <c r="H19" s="13"/>
      <c r="I19" s="77">
        <v>3</v>
      </c>
      <c r="J19" s="77">
        <v>2</v>
      </c>
      <c r="K19" s="169">
        <v>1.1499999999999999</v>
      </c>
      <c r="L19" s="77"/>
      <c r="M19" s="30">
        <v>1</v>
      </c>
      <c r="N19" s="22"/>
      <c r="O19" s="7"/>
    </row>
    <row r="20" spans="1:15" ht="12.75" customHeight="1" x14ac:dyDescent="0.3">
      <c r="A20" s="47">
        <v>14</v>
      </c>
      <c r="B20" s="90" t="s">
        <v>602</v>
      </c>
      <c r="C20" s="90" t="s">
        <v>276</v>
      </c>
      <c r="D20" s="90" t="s">
        <v>192</v>
      </c>
      <c r="E20" s="101" t="s">
        <v>195</v>
      </c>
      <c r="F20" s="101">
        <v>3107296</v>
      </c>
      <c r="G20" s="30" t="s">
        <v>306</v>
      </c>
      <c r="H20" s="13"/>
      <c r="I20" s="77">
        <v>3</v>
      </c>
      <c r="J20" s="77">
        <v>2</v>
      </c>
      <c r="K20" s="169">
        <v>1.1499999999999999</v>
      </c>
      <c r="L20" s="77"/>
      <c r="M20" s="30">
        <v>1</v>
      </c>
      <c r="N20" s="22"/>
      <c r="O20" s="7"/>
    </row>
    <row r="21" spans="1:15" ht="12.75" customHeight="1" x14ac:dyDescent="0.3">
      <c r="A21" s="47">
        <v>16</v>
      </c>
      <c r="B21" s="90" t="s">
        <v>595</v>
      </c>
      <c r="C21" s="90" t="s">
        <v>415</v>
      </c>
      <c r="D21" s="90" t="s">
        <v>329</v>
      </c>
      <c r="E21" s="101" t="s">
        <v>197</v>
      </c>
      <c r="F21" s="101">
        <v>3201359</v>
      </c>
      <c r="G21" s="30" t="s">
        <v>306</v>
      </c>
      <c r="H21" s="13"/>
      <c r="I21" s="77">
        <v>1</v>
      </c>
      <c r="J21" s="77">
        <v>0</v>
      </c>
      <c r="K21" s="169">
        <v>1.1000000000000001</v>
      </c>
      <c r="L21" s="77"/>
      <c r="M21" s="30">
        <v>1</v>
      </c>
      <c r="N21" s="22"/>
      <c r="O21" s="7"/>
    </row>
    <row r="22" spans="1:15" ht="12.75" customHeight="1" x14ac:dyDescent="0.3">
      <c r="A22" s="47">
        <v>16</v>
      </c>
      <c r="B22" s="90" t="s">
        <v>598</v>
      </c>
      <c r="C22" s="90" t="s">
        <v>549</v>
      </c>
      <c r="D22" s="90" t="s">
        <v>193</v>
      </c>
      <c r="E22" s="101" t="s">
        <v>197</v>
      </c>
      <c r="F22" s="101">
        <v>3201728</v>
      </c>
      <c r="G22" s="30" t="s">
        <v>306</v>
      </c>
      <c r="H22" s="13"/>
      <c r="I22" s="77">
        <v>1</v>
      </c>
      <c r="J22" s="77">
        <v>0</v>
      </c>
      <c r="K22" s="169">
        <v>1.1000000000000001</v>
      </c>
      <c r="L22" s="77"/>
      <c r="M22" s="30">
        <v>1</v>
      </c>
      <c r="N22" s="22"/>
      <c r="O22" s="7"/>
    </row>
    <row r="23" spans="1:15" ht="12.75" customHeight="1" x14ac:dyDescent="0.3">
      <c r="A23" s="47">
        <v>18</v>
      </c>
      <c r="B23" s="90" t="s">
        <v>474</v>
      </c>
      <c r="C23" s="90" t="s">
        <v>219</v>
      </c>
      <c r="D23" s="90" t="s">
        <v>185</v>
      </c>
      <c r="E23" s="101" t="s">
        <v>196</v>
      </c>
      <c r="F23" s="101">
        <v>3510985</v>
      </c>
      <c r="G23" s="30" t="s">
        <v>306</v>
      </c>
      <c r="H23" s="13"/>
      <c r="I23" s="77">
        <v>1</v>
      </c>
      <c r="J23" s="77">
        <v>1</v>
      </c>
      <c r="K23" s="169">
        <v>1.1000000000000001</v>
      </c>
      <c r="L23" s="77"/>
      <c r="M23" s="30">
        <v>1</v>
      </c>
      <c r="N23" s="22"/>
      <c r="O23" s="7"/>
    </row>
    <row r="24" spans="1:15" ht="12.75" customHeight="1" x14ac:dyDescent="0.3">
      <c r="A24" s="47">
        <v>19</v>
      </c>
      <c r="B24" s="90" t="s">
        <v>334</v>
      </c>
      <c r="C24" s="90" t="s">
        <v>221</v>
      </c>
      <c r="D24" s="90" t="s">
        <v>259</v>
      </c>
      <c r="E24" s="101" t="s">
        <v>197</v>
      </c>
      <c r="F24" s="101">
        <v>3201253</v>
      </c>
      <c r="G24" s="30" t="s">
        <v>306</v>
      </c>
      <c r="H24" s="13"/>
      <c r="I24" s="77">
        <v>1</v>
      </c>
      <c r="J24" s="77">
        <v>0</v>
      </c>
      <c r="K24" s="169">
        <v>1.05</v>
      </c>
      <c r="L24" s="77"/>
      <c r="M24" s="30">
        <v>1</v>
      </c>
      <c r="N24" s="22"/>
      <c r="O24" s="7"/>
    </row>
    <row r="25" spans="1:15" ht="12.75" customHeight="1" x14ac:dyDescent="0.3">
      <c r="A25" s="47">
        <v>20</v>
      </c>
      <c r="B25" s="90" t="s">
        <v>601</v>
      </c>
      <c r="C25" s="90" t="s">
        <v>440</v>
      </c>
      <c r="D25" s="90" t="s">
        <v>184</v>
      </c>
      <c r="E25" s="101" t="s">
        <v>195</v>
      </c>
      <c r="F25" s="101">
        <v>3111461</v>
      </c>
      <c r="G25" s="30" t="s">
        <v>306</v>
      </c>
      <c r="H25" s="13"/>
      <c r="I25" s="77">
        <v>2</v>
      </c>
      <c r="J25" s="77">
        <v>1</v>
      </c>
      <c r="K25" s="169">
        <v>1.05</v>
      </c>
      <c r="L25" s="77"/>
      <c r="M25" s="30">
        <v>1</v>
      </c>
      <c r="N25" s="22"/>
      <c r="O25" s="7"/>
    </row>
    <row r="26" spans="1:15" ht="12.75" customHeight="1" x14ac:dyDescent="0.3">
      <c r="A26" s="47"/>
      <c r="B26" s="90" t="s">
        <v>596</v>
      </c>
      <c r="C26" s="90" t="s">
        <v>597</v>
      </c>
      <c r="D26" s="90" t="s">
        <v>329</v>
      </c>
      <c r="E26" s="101" t="s">
        <v>197</v>
      </c>
      <c r="F26" s="101">
        <v>3201377</v>
      </c>
      <c r="G26" s="30" t="s">
        <v>306</v>
      </c>
      <c r="H26" s="13"/>
      <c r="I26" s="77"/>
      <c r="J26" s="77"/>
      <c r="K26" s="169" t="s">
        <v>796</v>
      </c>
      <c r="L26" s="77"/>
      <c r="M26" s="30"/>
      <c r="N26" s="22"/>
      <c r="O26" s="7"/>
    </row>
    <row r="27" spans="1:15" ht="12.75" customHeight="1" x14ac:dyDescent="0.3">
      <c r="A27" s="47"/>
      <c r="B27" s="30"/>
      <c r="C27" s="30"/>
      <c r="D27" s="68"/>
      <c r="E27" s="30"/>
      <c r="F27" s="30"/>
      <c r="G27" s="30"/>
      <c r="H27" s="13"/>
      <c r="I27" s="77"/>
      <c r="J27" s="77"/>
      <c r="K27" s="77"/>
      <c r="L27" s="77"/>
      <c r="M27" s="30"/>
      <c r="N27" s="22"/>
      <c r="O27" s="7"/>
    </row>
    <row r="28" spans="1:15" ht="13" x14ac:dyDescent="0.3">
      <c r="A28" s="47"/>
      <c r="B28" s="30"/>
      <c r="C28" s="30"/>
      <c r="D28" s="68"/>
      <c r="E28" s="30"/>
      <c r="F28" s="30"/>
      <c r="G28" s="30"/>
      <c r="H28" s="13"/>
      <c r="I28" s="77"/>
      <c r="J28" s="77"/>
      <c r="K28" s="77"/>
      <c r="L28" s="77"/>
      <c r="M28" s="30"/>
      <c r="N28" s="20"/>
      <c r="O28" s="6"/>
    </row>
    <row r="29" spans="1:15" ht="13" x14ac:dyDescent="0.3">
      <c r="A29" s="47"/>
      <c r="B29" s="30"/>
      <c r="C29" s="30"/>
      <c r="D29" s="68"/>
      <c r="E29" s="30"/>
      <c r="F29" s="30"/>
      <c r="G29" s="30"/>
      <c r="H29" s="13"/>
      <c r="I29" s="77"/>
      <c r="J29" s="77"/>
      <c r="K29" s="77"/>
      <c r="L29" s="77"/>
      <c r="M29" s="30"/>
      <c r="N29" s="20"/>
      <c r="O29" s="6"/>
    </row>
    <row r="30" spans="1:15" ht="13" x14ac:dyDescent="0.3">
      <c r="A30" s="47"/>
      <c r="B30" s="30"/>
      <c r="C30" s="30"/>
      <c r="D30" s="68"/>
      <c r="E30" s="30"/>
      <c r="F30" s="30"/>
      <c r="G30" s="30"/>
      <c r="H30" s="13"/>
      <c r="I30" s="77"/>
      <c r="J30" s="77"/>
      <c r="K30" s="77"/>
      <c r="L30" s="77"/>
      <c r="M30" s="30"/>
      <c r="N30" s="20"/>
      <c r="O30" s="6"/>
    </row>
    <row r="31" spans="1:15" ht="18" x14ac:dyDescent="0.4">
      <c r="A31" s="192" t="s">
        <v>0</v>
      </c>
      <c r="B31" s="192"/>
      <c r="C31" s="192"/>
      <c r="D31" s="46" t="s">
        <v>14</v>
      </c>
      <c r="E31" s="58"/>
      <c r="F31" s="58"/>
      <c r="G31" s="35"/>
      <c r="H31" s="58"/>
      <c r="I31" s="58"/>
      <c r="J31" s="58"/>
      <c r="K31" s="35"/>
      <c r="L31" s="35"/>
      <c r="M31" s="35"/>
      <c r="N31" s="20"/>
      <c r="O31" s="6"/>
    </row>
    <row r="32" spans="1:15" ht="18" x14ac:dyDescent="0.4">
      <c r="A32" s="192" t="s">
        <v>1</v>
      </c>
      <c r="B32" s="192"/>
      <c r="C32" s="192"/>
      <c r="D32" s="46" t="s">
        <v>289</v>
      </c>
      <c r="E32" s="58"/>
      <c r="F32" s="58"/>
      <c r="G32" s="35"/>
      <c r="H32" s="58"/>
      <c r="I32" s="58"/>
      <c r="J32" s="58"/>
      <c r="K32" s="35"/>
      <c r="L32" s="35"/>
      <c r="M32" s="35"/>
      <c r="N32" s="22"/>
      <c r="O32" s="7"/>
    </row>
    <row r="33" spans="1:15" ht="18" x14ac:dyDescent="0.4">
      <c r="A33" s="192" t="s">
        <v>2</v>
      </c>
      <c r="B33" s="192"/>
      <c r="C33" s="192"/>
      <c r="D33" s="45">
        <v>10.5</v>
      </c>
      <c r="E33" s="8"/>
      <c r="F33" s="35"/>
      <c r="G33" s="35"/>
      <c r="H33" s="35"/>
      <c r="I33" s="35"/>
      <c r="J33" s="35"/>
      <c r="K33" s="35"/>
      <c r="L33" s="35"/>
      <c r="M33" s="35"/>
      <c r="N33" s="22"/>
      <c r="O33" s="7"/>
    </row>
    <row r="34" spans="1:15" ht="13" x14ac:dyDescent="0.3">
      <c r="A34" s="59"/>
      <c r="B34" s="60"/>
      <c r="C34" s="60"/>
      <c r="D34" s="60"/>
      <c r="E34" s="60"/>
      <c r="F34" s="60"/>
      <c r="G34" s="60"/>
      <c r="H34" s="59"/>
      <c r="I34" s="59"/>
      <c r="J34" s="59"/>
      <c r="K34" s="59"/>
      <c r="L34" s="59"/>
      <c r="M34" s="60"/>
      <c r="N34" s="22"/>
      <c r="O34" s="7"/>
    </row>
    <row r="35" spans="1:15" ht="13" x14ac:dyDescent="0.3">
      <c r="A35" s="13" t="s">
        <v>76</v>
      </c>
      <c r="B35" s="30" t="s">
        <v>4</v>
      </c>
      <c r="C35" s="30" t="s">
        <v>3</v>
      </c>
      <c r="D35" s="30" t="s">
        <v>5</v>
      </c>
      <c r="E35" s="30" t="s">
        <v>121</v>
      </c>
      <c r="F35" s="30" t="s">
        <v>199</v>
      </c>
      <c r="G35" s="30" t="s">
        <v>79</v>
      </c>
      <c r="H35" s="13"/>
      <c r="I35" s="13" t="s">
        <v>140</v>
      </c>
      <c r="J35" s="13" t="s">
        <v>141</v>
      </c>
      <c r="K35" s="13" t="s">
        <v>13</v>
      </c>
      <c r="L35" s="13"/>
      <c r="M35" s="30" t="s">
        <v>9</v>
      </c>
      <c r="N35" s="20"/>
      <c r="O35" s="6"/>
    </row>
    <row r="36" spans="1:15" ht="12.75" customHeight="1" x14ac:dyDescent="0.3">
      <c r="A36" s="19">
        <v>1</v>
      </c>
      <c r="B36" s="90" t="s">
        <v>416</v>
      </c>
      <c r="C36" s="90" t="s">
        <v>457</v>
      </c>
      <c r="D36" s="90" t="s">
        <v>190</v>
      </c>
      <c r="E36" s="101" t="s">
        <v>198</v>
      </c>
      <c r="F36" s="101">
        <v>3602511</v>
      </c>
      <c r="G36" s="45" t="s">
        <v>289</v>
      </c>
      <c r="H36" s="45"/>
      <c r="I36" s="45">
        <v>1</v>
      </c>
      <c r="J36" s="45">
        <v>0</v>
      </c>
      <c r="K36" s="45">
        <v>1.49</v>
      </c>
      <c r="L36" s="45"/>
      <c r="M36" s="30">
        <v>8</v>
      </c>
    </row>
    <row r="37" spans="1:15" ht="12.75" customHeight="1" x14ac:dyDescent="0.3">
      <c r="A37" s="19">
        <v>2</v>
      </c>
      <c r="B37" s="90" t="s">
        <v>578</v>
      </c>
      <c r="C37" s="90" t="s">
        <v>454</v>
      </c>
      <c r="D37" s="90" t="s">
        <v>191</v>
      </c>
      <c r="E37" s="101" t="s">
        <v>198</v>
      </c>
      <c r="F37" s="101">
        <v>3603238</v>
      </c>
      <c r="G37" s="45" t="s">
        <v>289</v>
      </c>
      <c r="H37" s="45"/>
      <c r="I37" s="45">
        <v>1</v>
      </c>
      <c r="J37" s="45">
        <v>2</v>
      </c>
      <c r="K37" s="45">
        <v>1.49</v>
      </c>
      <c r="L37" s="45"/>
      <c r="M37" s="30">
        <v>6</v>
      </c>
    </row>
    <row r="38" spans="1:15" ht="12.75" customHeight="1" x14ac:dyDescent="0.3">
      <c r="A38" s="19">
        <v>3</v>
      </c>
      <c r="B38" s="90" t="s">
        <v>580</v>
      </c>
      <c r="C38" s="90" t="s">
        <v>581</v>
      </c>
      <c r="D38" s="90" t="s">
        <v>248</v>
      </c>
      <c r="E38" s="101" t="s">
        <v>198</v>
      </c>
      <c r="F38" s="101">
        <v>3607073</v>
      </c>
      <c r="G38" s="45" t="s">
        <v>289</v>
      </c>
      <c r="H38" s="45"/>
      <c r="I38" s="45">
        <v>3</v>
      </c>
      <c r="J38" s="45">
        <v>4</v>
      </c>
      <c r="K38" s="45">
        <v>1.46</v>
      </c>
      <c r="L38" s="45"/>
      <c r="M38" s="30">
        <v>5</v>
      </c>
    </row>
    <row r="39" spans="1:15" ht="12.75" customHeight="1" x14ac:dyDescent="0.3">
      <c r="A39" s="19">
        <v>4</v>
      </c>
      <c r="B39" s="90" t="s">
        <v>579</v>
      </c>
      <c r="C39" s="90" t="s">
        <v>255</v>
      </c>
      <c r="D39" s="90" t="s">
        <v>259</v>
      </c>
      <c r="E39" s="101" t="s">
        <v>197</v>
      </c>
      <c r="F39" s="101">
        <v>3202013</v>
      </c>
      <c r="G39" s="45" t="s">
        <v>289</v>
      </c>
      <c r="H39" s="45"/>
      <c r="I39" s="45">
        <v>1</v>
      </c>
      <c r="J39" s="45">
        <v>2</v>
      </c>
      <c r="K39" s="45">
        <v>1.43</v>
      </c>
      <c r="L39" s="45"/>
      <c r="M39" s="30">
        <v>4</v>
      </c>
    </row>
    <row r="40" spans="1:15" ht="12.75" customHeight="1" x14ac:dyDescent="0.3">
      <c r="A40" s="19">
        <v>5</v>
      </c>
      <c r="B40" s="90" t="s">
        <v>589</v>
      </c>
      <c r="C40" s="90" t="s">
        <v>590</v>
      </c>
      <c r="D40" s="90" t="s">
        <v>185</v>
      </c>
      <c r="E40" s="101" t="s">
        <v>196</v>
      </c>
      <c r="F40" s="101">
        <v>3507234</v>
      </c>
      <c r="G40" s="45" t="s">
        <v>289</v>
      </c>
      <c r="H40" s="45"/>
      <c r="I40" s="45">
        <v>2</v>
      </c>
      <c r="J40" s="45">
        <v>1</v>
      </c>
      <c r="K40" s="170">
        <v>1.4</v>
      </c>
      <c r="L40" s="45"/>
      <c r="M40" s="30">
        <v>3</v>
      </c>
    </row>
    <row r="41" spans="1:15" ht="12.75" customHeight="1" x14ac:dyDescent="0.3">
      <c r="A41" s="19">
        <v>6</v>
      </c>
      <c r="B41" s="90" t="s">
        <v>588</v>
      </c>
      <c r="C41" s="90" t="s">
        <v>375</v>
      </c>
      <c r="D41" s="90" t="s">
        <v>190</v>
      </c>
      <c r="E41" s="101" t="s">
        <v>198</v>
      </c>
      <c r="F41" s="101">
        <v>3602535</v>
      </c>
      <c r="G41" s="45" t="s">
        <v>289</v>
      </c>
      <c r="H41" s="45"/>
      <c r="I41" s="45">
        <v>1</v>
      </c>
      <c r="J41" s="45">
        <v>0</v>
      </c>
      <c r="K41" s="170">
        <v>1.3</v>
      </c>
      <c r="L41" s="45"/>
      <c r="M41" s="30">
        <v>2</v>
      </c>
    </row>
    <row r="42" spans="1:15" ht="12.75" customHeight="1" x14ac:dyDescent="0.3">
      <c r="A42" s="19">
        <v>7</v>
      </c>
      <c r="B42" s="90" t="s">
        <v>582</v>
      </c>
      <c r="C42" s="90" t="s">
        <v>583</v>
      </c>
      <c r="D42" s="90" t="s">
        <v>185</v>
      </c>
      <c r="E42" s="101" t="s">
        <v>196</v>
      </c>
      <c r="F42" s="101">
        <v>3507197</v>
      </c>
      <c r="G42" s="45" t="s">
        <v>289</v>
      </c>
      <c r="H42" s="45"/>
      <c r="I42" s="45">
        <v>1</v>
      </c>
      <c r="J42" s="45">
        <v>0</v>
      </c>
      <c r="K42" s="45">
        <v>1.25</v>
      </c>
      <c r="L42" s="45"/>
      <c r="M42" s="30">
        <v>1</v>
      </c>
    </row>
    <row r="43" spans="1:15" ht="12.75" customHeight="1" x14ac:dyDescent="0.3">
      <c r="A43" s="19">
        <v>7</v>
      </c>
      <c r="B43" s="90" t="s">
        <v>528</v>
      </c>
      <c r="C43" s="90" t="s">
        <v>587</v>
      </c>
      <c r="D43" s="90" t="s">
        <v>189</v>
      </c>
      <c r="E43" s="101" t="s">
        <v>196</v>
      </c>
      <c r="F43" s="101">
        <v>3503713</v>
      </c>
      <c r="G43" s="45" t="s">
        <v>289</v>
      </c>
      <c r="H43" s="45"/>
      <c r="I43" s="45">
        <v>1</v>
      </c>
      <c r="J43" s="45">
        <v>0</v>
      </c>
      <c r="K43" s="45">
        <v>1.25</v>
      </c>
      <c r="L43" s="45"/>
      <c r="M43" s="30">
        <v>1</v>
      </c>
    </row>
    <row r="44" spans="1:15" ht="12.75" customHeight="1" x14ac:dyDescent="0.3">
      <c r="A44" s="19">
        <v>9</v>
      </c>
      <c r="B44" s="90" t="s">
        <v>585</v>
      </c>
      <c r="C44" s="90" t="s">
        <v>357</v>
      </c>
      <c r="D44" s="90" t="s">
        <v>213</v>
      </c>
      <c r="E44" s="101" t="s">
        <v>198</v>
      </c>
      <c r="F44" s="101">
        <v>3604075</v>
      </c>
      <c r="G44" s="45" t="s">
        <v>289</v>
      </c>
      <c r="H44" s="45"/>
      <c r="I44" s="45">
        <v>3</v>
      </c>
      <c r="J44" s="45">
        <v>2</v>
      </c>
      <c r="K44" s="45">
        <v>1.25</v>
      </c>
      <c r="L44" s="45"/>
      <c r="M44" s="30">
        <v>1</v>
      </c>
    </row>
    <row r="45" spans="1:15" ht="12.75" customHeight="1" x14ac:dyDescent="0.3">
      <c r="A45" s="19">
        <v>9</v>
      </c>
      <c r="B45" s="90" t="s">
        <v>429</v>
      </c>
      <c r="C45" s="90" t="s">
        <v>586</v>
      </c>
      <c r="D45" s="90" t="s">
        <v>184</v>
      </c>
      <c r="E45" s="101" t="s">
        <v>195</v>
      </c>
      <c r="F45" s="101">
        <v>3107256</v>
      </c>
      <c r="G45" s="45" t="s">
        <v>289</v>
      </c>
      <c r="H45" s="45"/>
      <c r="I45" s="45">
        <v>3</v>
      </c>
      <c r="J45" s="45">
        <v>2</v>
      </c>
      <c r="K45" s="45">
        <v>1.25</v>
      </c>
      <c r="L45" s="45"/>
      <c r="M45" s="30">
        <v>1</v>
      </c>
    </row>
    <row r="46" spans="1:15" ht="12.75" customHeight="1" x14ac:dyDescent="0.3">
      <c r="A46" s="19"/>
      <c r="B46" s="90" t="s">
        <v>584</v>
      </c>
      <c r="C46" s="90" t="s">
        <v>345</v>
      </c>
      <c r="D46" s="90" t="s">
        <v>213</v>
      </c>
      <c r="E46" s="101" t="s">
        <v>198</v>
      </c>
      <c r="F46" s="101">
        <v>3602283</v>
      </c>
      <c r="G46" s="45" t="s">
        <v>289</v>
      </c>
      <c r="H46" s="45"/>
      <c r="I46" s="45"/>
      <c r="J46" s="45"/>
      <c r="K46" s="45" t="s">
        <v>796</v>
      </c>
      <c r="L46" s="45"/>
      <c r="M46" s="30"/>
    </row>
    <row r="47" spans="1:15" ht="12.75" customHeight="1" x14ac:dyDescent="0.3">
      <c r="A47" s="19"/>
      <c r="B47" s="90"/>
      <c r="C47" s="90"/>
      <c r="D47" s="90"/>
      <c r="E47" s="111"/>
      <c r="F47" s="111"/>
      <c r="G47" s="35"/>
      <c r="H47" s="35"/>
      <c r="I47" s="35"/>
      <c r="J47" s="35"/>
      <c r="K47" s="35"/>
      <c r="L47" s="35"/>
      <c r="M47" s="60"/>
    </row>
    <row r="48" spans="1:15" ht="18" x14ac:dyDescent="0.4">
      <c r="A48" s="192" t="s">
        <v>0</v>
      </c>
      <c r="B48" s="192"/>
      <c r="C48" s="192"/>
      <c r="D48" s="46" t="s">
        <v>14</v>
      </c>
      <c r="E48" s="58"/>
      <c r="F48" s="58"/>
      <c r="G48" s="35"/>
      <c r="H48" s="58"/>
      <c r="I48" s="58"/>
      <c r="J48" s="58"/>
      <c r="K48" s="35"/>
      <c r="L48" s="35"/>
      <c r="M48" s="35"/>
    </row>
    <row r="49" spans="1:13" ht="18" x14ac:dyDescent="0.4">
      <c r="A49" s="192" t="s">
        <v>1</v>
      </c>
      <c r="B49" s="192"/>
      <c r="C49" s="192"/>
      <c r="D49" s="46" t="s">
        <v>522</v>
      </c>
      <c r="E49" s="58"/>
      <c r="F49" s="58"/>
      <c r="G49" s="35"/>
      <c r="H49" s="58"/>
      <c r="I49" s="58"/>
      <c r="J49" s="58"/>
      <c r="K49" s="35"/>
      <c r="L49" s="35"/>
      <c r="M49" s="35"/>
    </row>
    <row r="50" spans="1:13" ht="18" x14ac:dyDescent="0.4">
      <c r="A50" s="192" t="s">
        <v>2</v>
      </c>
      <c r="B50" s="192"/>
      <c r="C50" s="192"/>
      <c r="D50" s="184">
        <v>14</v>
      </c>
      <c r="E50" s="8"/>
      <c r="F50" s="35"/>
      <c r="G50" s="35"/>
      <c r="H50" s="35"/>
      <c r="I50" s="35"/>
      <c r="J50" s="35"/>
      <c r="K50" s="35"/>
      <c r="L50" s="35"/>
      <c r="M50" s="35"/>
    </row>
    <row r="51" spans="1:13" ht="13" x14ac:dyDescent="0.3">
      <c r="A51" s="59"/>
      <c r="B51" s="60"/>
      <c r="C51" s="60"/>
      <c r="D51" s="60"/>
      <c r="E51" s="60"/>
      <c r="F51" s="60"/>
      <c r="G51" s="60"/>
      <c r="H51" s="59"/>
      <c r="I51" s="59"/>
      <c r="J51" s="59"/>
      <c r="K51" s="59"/>
      <c r="L51" s="59"/>
      <c r="M51" s="60"/>
    </row>
    <row r="52" spans="1:13" ht="13" x14ac:dyDescent="0.3">
      <c r="A52" s="13" t="s">
        <v>76</v>
      </c>
      <c r="B52" s="30" t="s">
        <v>4</v>
      </c>
      <c r="C52" s="30" t="s">
        <v>3</v>
      </c>
      <c r="D52" s="30" t="s">
        <v>5</v>
      </c>
      <c r="E52" s="30" t="s">
        <v>121</v>
      </c>
      <c r="F52" s="30" t="s">
        <v>199</v>
      </c>
      <c r="G52" s="30" t="s">
        <v>79</v>
      </c>
      <c r="H52" s="13"/>
      <c r="I52" s="13" t="s">
        <v>140</v>
      </c>
      <c r="J52" s="13" t="s">
        <v>141</v>
      </c>
      <c r="K52" s="13" t="s">
        <v>13</v>
      </c>
      <c r="L52" s="13"/>
      <c r="M52" s="30" t="s">
        <v>9</v>
      </c>
    </row>
    <row r="53" spans="1:13" ht="12.75" customHeight="1" x14ac:dyDescent="0.25">
      <c r="A53" s="19">
        <v>1</v>
      </c>
      <c r="B53" s="90" t="s">
        <v>591</v>
      </c>
      <c r="C53" s="90" t="s">
        <v>592</v>
      </c>
      <c r="D53" s="90" t="s">
        <v>190</v>
      </c>
      <c r="E53" s="101" t="s">
        <v>198</v>
      </c>
      <c r="F53" s="101">
        <v>3602248</v>
      </c>
      <c r="G53" s="45" t="s">
        <v>522</v>
      </c>
      <c r="H53" s="45"/>
      <c r="I53" s="45">
        <v>3</v>
      </c>
      <c r="J53" s="45">
        <v>3</v>
      </c>
      <c r="K53" s="45">
        <v>1.47</v>
      </c>
      <c r="L53" s="45"/>
      <c r="M53" s="45">
        <v>8</v>
      </c>
    </row>
    <row r="54" spans="1:13" ht="12.75" customHeight="1" x14ac:dyDescent="0.25">
      <c r="A54" s="19">
        <v>2</v>
      </c>
      <c r="B54" s="90" t="s">
        <v>515</v>
      </c>
      <c r="C54" s="90" t="s">
        <v>516</v>
      </c>
      <c r="D54" s="90" t="s">
        <v>191</v>
      </c>
      <c r="E54" s="101" t="s">
        <v>198</v>
      </c>
      <c r="F54" s="101">
        <v>3603236</v>
      </c>
      <c r="G54" s="45" t="s">
        <v>522</v>
      </c>
      <c r="H54" s="45"/>
      <c r="I54" s="45">
        <v>1</v>
      </c>
      <c r="J54" s="45">
        <v>0</v>
      </c>
      <c r="K54" s="45">
        <v>1.35</v>
      </c>
      <c r="L54" s="45"/>
      <c r="M54" s="45">
        <v>6</v>
      </c>
    </row>
    <row r="56" spans="1:13" ht="12.75" customHeight="1" x14ac:dyDescent="0.25"/>
    <row r="57" spans="1:13" ht="12.75" customHeight="1" x14ac:dyDescent="0.25"/>
    <row r="58" spans="1:13" ht="15.75" customHeight="1" x14ac:dyDescent="0.4">
      <c r="A58" s="192" t="s">
        <v>0</v>
      </c>
      <c r="B58" s="192"/>
      <c r="C58" s="192"/>
      <c r="D58" s="46" t="s">
        <v>14</v>
      </c>
      <c r="E58" s="58"/>
      <c r="F58" s="58"/>
      <c r="G58" s="35"/>
      <c r="H58" s="58"/>
      <c r="I58" s="58"/>
      <c r="J58" s="58"/>
      <c r="K58" s="35"/>
      <c r="L58" s="35"/>
      <c r="M58" s="35"/>
    </row>
    <row r="59" spans="1:13" ht="15.75" customHeight="1" x14ac:dyDescent="0.4">
      <c r="A59" s="192" t="s">
        <v>1</v>
      </c>
      <c r="B59" s="192"/>
      <c r="C59" s="192"/>
      <c r="D59" s="46" t="s">
        <v>260</v>
      </c>
      <c r="E59" s="58"/>
      <c r="F59" s="58"/>
      <c r="G59" s="35"/>
      <c r="H59" s="58"/>
      <c r="I59" s="58"/>
      <c r="J59" s="58"/>
      <c r="K59" s="35"/>
      <c r="L59" s="35"/>
      <c r="M59" s="35"/>
    </row>
    <row r="60" spans="1:13" ht="15.75" customHeight="1" x14ac:dyDescent="0.4">
      <c r="A60" s="192" t="s">
        <v>2</v>
      </c>
      <c r="B60" s="192"/>
      <c r="C60" s="192"/>
      <c r="D60" s="186">
        <v>0.65</v>
      </c>
      <c r="E60" s="8"/>
      <c r="F60" s="35"/>
      <c r="G60" s="35"/>
      <c r="H60" s="35"/>
      <c r="I60" s="35"/>
      <c r="J60" s="35"/>
      <c r="K60" s="35"/>
      <c r="L60" s="35"/>
      <c r="M60" s="35"/>
    </row>
    <row r="61" spans="1:13" ht="12.75" customHeight="1" x14ac:dyDescent="0.3">
      <c r="A61" s="59"/>
      <c r="B61" s="60"/>
      <c r="C61" s="60"/>
      <c r="D61" s="60"/>
      <c r="E61" s="60"/>
      <c r="F61" s="60"/>
      <c r="G61" s="60"/>
      <c r="H61" s="59"/>
      <c r="I61" s="59"/>
      <c r="J61" s="59"/>
      <c r="K61" s="59"/>
      <c r="L61" s="59"/>
      <c r="M61" s="60"/>
    </row>
    <row r="62" spans="1:13" ht="12.75" customHeight="1" x14ac:dyDescent="0.3">
      <c r="A62" s="13" t="s">
        <v>76</v>
      </c>
      <c r="B62" s="30" t="s">
        <v>4</v>
      </c>
      <c r="C62" s="30" t="s">
        <v>3</v>
      </c>
      <c r="D62" s="30" t="s">
        <v>5</v>
      </c>
      <c r="E62" s="30" t="s">
        <v>121</v>
      </c>
      <c r="F62" s="30" t="s">
        <v>199</v>
      </c>
      <c r="G62" s="30" t="s">
        <v>79</v>
      </c>
      <c r="H62" s="13"/>
      <c r="I62" s="13" t="s">
        <v>140</v>
      </c>
      <c r="J62" s="13" t="s">
        <v>141</v>
      </c>
      <c r="K62" s="13" t="s">
        <v>13</v>
      </c>
      <c r="L62" s="13"/>
      <c r="M62" s="30" t="s">
        <v>9</v>
      </c>
    </row>
    <row r="63" spans="1:13" ht="12.75" customHeight="1" x14ac:dyDescent="0.25">
      <c r="A63" s="19">
        <v>1</v>
      </c>
      <c r="B63" s="90" t="s">
        <v>498</v>
      </c>
      <c r="C63" s="90" t="s">
        <v>499</v>
      </c>
      <c r="D63" s="90" t="s">
        <v>259</v>
      </c>
      <c r="E63" s="101" t="s">
        <v>197</v>
      </c>
      <c r="F63" s="101">
        <v>3201255</v>
      </c>
      <c r="G63" s="45" t="s">
        <v>260</v>
      </c>
      <c r="H63" s="45"/>
      <c r="I63" s="45">
        <v>1</v>
      </c>
      <c r="J63" s="45">
        <v>1</v>
      </c>
      <c r="K63" s="170">
        <v>1.31</v>
      </c>
      <c r="L63" s="45"/>
      <c r="M63" s="45">
        <v>8</v>
      </c>
    </row>
    <row r="64" spans="1:13" ht="12.75" customHeight="1" x14ac:dyDescent="0.25">
      <c r="A64" s="19">
        <v>2</v>
      </c>
      <c r="B64" s="90" t="s">
        <v>576</v>
      </c>
      <c r="C64" s="90" t="s">
        <v>575</v>
      </c>
      <c r="D64" s="90" t="s">
        <v>194</v>
      </c>
      <c r="E64" s="101" t="s">
        <v>198</v>
      </c>
      <c r="F64" s="101">
        <v>3602976</v>
      </c>
      <c r="G64" s="45" t="s">
        <v>260</v>
      </c>
      <c r="H64" s="45"/>
      <c r="I64" s="45">
        <v>1</v>
      </c>
      <c r="J64" s="45">
        <v>1</v>
      </c>
      <c r="K64" s="170">
        <v>1.25</v>
      </c>
      <c r="L64" s="45"/>
      <c r="M64" s="45">
        <v>6</v>
      </c>
    </row>
    <row r="65" spans="1:13" ht="12.75" customHeight="1" x14ac:dyDescent="0.25">
      <c r="A65" s="19">
        <v>3</v>
      </c>
      <c r="B65" s="90" t="s">
        <v>503</v>
      </c>
      <c r="C65" s="90" t="s">
        <v>385</v>
      </c>
      <c r="D65" s="90" t="s">
        <v>190</v>
      </c>
      <c r="E65" s="101" t="s">
        <v>198</v>
      </c>
      <c r="F65" s="101">
        <v>3602466</v>
      </c>
      <c r="G65" s="45" t="s">
        <v>260</v>
      </c>
      <c r="H65" s="45"/>
      <c r="I65" s="45">
        <v>1</v>
      </c>
      <c r="J65" s="45">
        <v>0</v>
      </c>
      <c r="K65" s="170">
        <v>1.2</v>
      </c>
      <c r="L65" s="45"/>
      <c r="M65" s="45">
        <v>5</v>
      </c>
    </row>
    <row r="66" spans="1:13" ht="12.75" customHeight="1" x14ac:dyDescent="0.25">
      <c r="A66" s="19">
        <v>4</v>
      </c>
      <c r="B66" s="90" t="s">
        <v>502</v>
      </c>
      <c r="C66" s="90" t="s">
        <v>457</v>
      </c>
      <c r="D66" s="90" t="s">
        <v>190</v>
      </c>
      <c r="E66" s="101" t="s">
        <v>198</v>
      </c>
      <c r="F66" s="101">
        <v>3602454</v>
      </c>
      <c r="G66" s="45" t="s">
        <v>260</v>
      </c>
      <c r="H66" s="45"/>
      <c r="I66" s="45">
        <v>1</v>
      </c>
      <c r="J66" s="45">
        <v>0</v>
      </c>
      <c r="K66" s="170">
        <v>1.1499999999999999</v>
      </c>
      <c r="L66" s="45"/>
      <c r="M66" s="45">
        <v>4</v>
      </c>
    </row>
    <row r="67" spans="1:13" ht="12.75" customHeight="1" x14ac:dyDescent="0.25">
      <c r="A67" s="19">
        <v>5</v>
      </c>
      <c r="B67" s="90" t="s">
        <v>577</v>
      </c>
      <c r="C67" s="90" t="s">
        <v>499</v>
      </c>
      <c r="D67" s="90" t="s">
        <v>248</v>
      </c>
      <c r="E67" s="101" t="s">
        <v>198</v>
      </c>
      <c r="F67" s="101">
        <v>3603409</v>
      </c>
      <c r="G67" s="45" t="s">
        <v>260</v>
      </c>
      <c r="H67" s="45"/>
      <c r="I67" s="45">
        <v>1</v>
      </c>
      <c r="J67" s="45">
        <v>0</v>
      </c>
      <c r="K67" s="170">
        <v>1.05</v>
      </c>
      <c r="L67" s="45"/>
      <c r="M67" s="45">
        <v>3</v>
      </c>
    </row>
    <row r="68" spans="1:13" ht="12.75" customHeight="1" x14ac:dyDescent="0.25">
      <c r="A68" s="19"/>
      <c r="B68" s="90" t="s">
        <v>574</v>
      </c>
      <c r="C68" s="90" t="s">
        <v>573</v>
      </c>
      <c r="D68" s="90" t="s">
        <v>186</v>
      </c>
      <c r="E68" s="101" t="s">
        <v>195</v>
      </c>
      <c r="F68" s="101">
        <v>3112955</v>
      </c>
      <c r="G68" s="45" t="s">
        <v>260</v>
      </c>
      <c r="H68" s="45"/>
      <c r="I68" s="45"/>
      <c r="J68" s="45"/>
      <c r="K68" s="45" t="s">
        <v>804</v>
      </c>
      <c r="L68" s="45"/>
      <c r="M68" s="45"/>
    </row>
    <row r="69" spans="1:13" ht="12.75" customHeight="1" x14ac:dyDescent="0.25"/>
  </sheetData>
  <sheetProtection selectLockedCells="1" selectUnlockedCells="1"/>
  <autoFilter ref="A62:M62" xr:uid="{00000000-0009-0000-0000-000018000000}">
    <sortState ref="A63:M68">
      <sortCondition descending="1" ref="K62"/>
    </sortState>
  </autoFilter>
  <sortState ref="B21:G38">
    <sortCondition ref="G21:G38"/>
  </sortState>
  <mergeCells count="12">
    <mergeCell ref="A58:C58"/>
    <mergeCell ref="A59:C59"/>
    <mergeCell ref="A60:C60"/>
    <mergeCell ref="A33:C33"/>
    <mergeCell ref="A48:C48"/>
    <mergeCell ref="A49:C49"/>
    <mergeCell ref="A50:C50"/>
    <mergeCell ref="A1:C1"/>
    <mergeCell ref="A2:C2"/>
    <mergeCell ref="A3:C3"/>
    <mergeCell ref="A31:C31"/>
    <mergeCell ref="A32:C32"/>
  </mergeCells>
  <phoneticPr fontId="4" type="noConversion"/>
  <dataValidations count="1">
    <dataValidation type="list" operator="equal" allowBlank="1" showErrorMessage="1" error="CATEGORIA NON CORRETTA!!!_x000a_VEDI MENU' A TENDINA" sqref="O34:O35 O5:O27" xr:uid="{00000000-0002-0000-1800-000000000000}">
      <formula1>"EF,EM,RF,RM,CF,CM,AF,AM,JF,JM,SF,SM,AAF,AAM,ABF,ABM,VF,VM"</formula1>
      <formula2>0</formula2>
    </dataValidation>
  </dataValidations>
  <pageMargins left="0.39370078740157483" right="0.39370078740157483" top="0.59055118110236227" bottom="0.59055118110236227" header="0.39370078740157483" footer="0.39370078740157483"/>
  <pageSetup paperSize="9" scale="97" firstPageNumber="0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O45"/>
  <sheetViews>
    <sheetView zoomScaleNormal="100" workbookViewId="0">
      <selection activeCell="D6" sqref="D6:M45"/>
    </sheetView>
  </sheetViews>
  <sheetFormatPr defaultColWidth="11.6328125" defaultRowHeight="12.5" x14ac:dyDescent="0.25"/>
  <cols>
    <col min="1" max="1" width="3.36328125" customWidth="1"/>
    <col min="2" max="2" width="19" bestFit="1" customWidth="1"/>
    <col min="3" max="3" width="15.90625" bestFit="1" customWidth="1"/>
    <col min="4" max="4" width="35.7265625" style="9" bestFit="1" customWidth="1"/>
    <col min="5" max="6" width="6" style="1" bestFit="1" customWidth="1"/>
    <col min="7" max="7" width="5.90625" style="1" customWidth="1"/>
    <col min="8" max="8" width="4.36328125" style="1" customWidth="1"/>
    <col min="9" max="9" width="9.36328125" style="1" customWidth="1"/>
    <col min="10" max="11" width="9" style="1" customWidth="1"/>
    <col min="12" max="12" width="10.7265625" style="1" customWidth="1"/>
    <col min="13" max="13" width="11.6328125" style="1"/>
  </cols>
  <sheetData>
    <row r="1" spans="1:15" ht="18" x14ac:dyDescent="0.4">
      <c r="A1" s="192" t="s">
        <v>0</v>
      </c>
      <c r="B1" s="192"/>
      <c r="C1" s="192"/>
      <c r="D1" s="46" t="s">
        <v>84</v>
      </c>
      <c r="E1" s="58"/>
      <c r="F1" s="58"/>
      <c r="G1" s="35"/>
      <c r="H1" s="58"/>
      <c r="I1" s="58"/>
      <c r="J1" s="58"/>
      <c r="K1" s="35"/>
      <c r="L1" s="35"/>
      <c r="M1" s="35"/>
    </row>
    <row r="2" spans="1:15" ht="18" x14ac:dyDescent="0.4">
      <c r="A2" s="192" t="s">
        <v>1</v>
      </c>
      <c r="B2" s="192"/>
      <c r="C2" s="19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5" ht="18" x14ac:dyDescent="0.4">
      <c r="A3" s="192" t="s">
        <v>2</v>
      </c>
      <c r="B3" s="192"/>
      <c r="C3" s="19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5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5" ht="13" x14ac:dyDescent="0.3">
      <c r="A5" s="13" t="s">
        <v>76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/>
      <c r="I5" s="13" t="s">
        <v>11</v>
      </c>
      <c r="J5" s="13" t="s">
        <v>12</v>
      </c>
      <c r="K5" s="13" t="s">
        <v>13</v>
      </c>
      <c r="L5" s="13"/>
      <c r="M5" s="30" t="s">
        <v>9</v>
      </c>
      <c r="N5" s="20"/>
      <c r="O5" s="6"/>
    </row>
    <row r="6" spans="1:15" ht="13" x14ac:dyDescent="0.3">
      <c r="A6" s="47"/>
      <c r="B6" s="30"/>
      <c r="C6" s="30"/>
      <c r="D6" s="68"/>
      <c r="E6" s="30"/>
      <c r="F6" s="30"/>
      <c r="G6" s="30"/>
      <c r="H6" s="13"/>
      <c r="I6" s="77"/>
      <c r="J6" s="77"/>
      <c r="K6" s="77"/>
      <c r="L6" s="77"/>
      <c r="M6" s="30"/>
      <c r="N6" s="22"/>
      <c r="O6" s="7"/>
    </row>
    <row r="7" spans="1:15" ht="13" x14ac:dyDescent="0.3">
      <c r="A7" s="47"/>
      <c r="B7" s="30"/>
      <c r="C7" s="30"/>
      <c r="D7" s="68"/>
      <c r="E7" s="30"/>
      <c r="F7" s="30"/>
      <c r="G7" s="30"/>
      <c r="H7" s="13"/>
      <c r="I7" s="77"/>
      <c r="J7" s="77"/>
      <c r="K7" s="77"/>
      <c r="L7" s="77"/>
      <c r="M7" s="30"/>
      <c r="N7" s="22"/>
      <c r="O7" s="7"/>
    </row>
    <row r="8" spans="1:15" ht="13" x14ac:dyDescent="0.3">
      <c r="A8" s="80"/>
      <c r="B8" s="30"/>
      <c r="C8" s="30"/>
      <c r="D8" s="68"/>
      <c r="E8" s="30"/>
      <c r="F8" s="30"/>
      <c r="G8" s="30"/>
      <c r="H8" s="13"/>
      <c r="I8" s="77"/>
      <c r="J8" s="77"/>
      <c r="K8" s="77"/>
      <c r="L8" s="77"/>
      <c r="M8" s="30"/>
      <c r="N8" s="22"/>
      <c r="O8" s="7"/>
    </row>
    <row r="9" spans="1:15" ht="13" x14ac:dyDescent="0.3">
      <c r="A9" s="80"/>
      <c r="B9" s="30"/>
      <c r="C9" s="30"/>
      <c r="D9" s="68"/>
      <c r="E9" s="30"/>
      <c r="F9" s="30"/>
      <c r="G9" s="30"/>
      <c r="H9" s="13"/>
      <c r="I9" s="77"/>
      <c r="J9" s="77"/>
      <c r="K9" s="77"/>
      <c r="L9" s="77"/>
      <c r="M9" s="30"/>
      <c r="N9" s="20"/>
      <c r="O9" s="6"/>
    </row>
    <row r="10" spans="1:15" ht="13" x14ac:dyDescent="0.3">
      <c r="A10" s="47"/>
      <c r="B10" s="30"/>
      <c r="C10" s="30"/>
      <c r="D10" s="68"/>
      <c r="E10" s="30"/>
      <c r="F10" s="30"/>
      <c r="G10" s="30"/>
      <c r="H10" s="13"/>
      <c r="I10" s="77"/>
      <c r="J10" s="77"/>
      <c r="K10" s="77"/>
      <c r="L10" s="77"/>
      <c r="M10" s="30"/>
      <c r="N10" s="22"/>
      <c r="O10" s="7"/>
    </row>
    <row r="11" spans="1:15" ht="13" x14ac:dyDescent="0.3">
      <c r="A11" s="47"/>
      <c r="B11" s="30"/>
      <c r="C11" s="30"/>
      <c r="D11" s="68"/>
      <c r="E11" s="30"/>
      <c r="F11" s="30"/>
      <c r="G11" s="30"/>
      <c r="H11" s="13"/>
      <c r="I11" s="77"/>
      <c r="J11" s="77"/>
      <c r="K11" s="77"/>
      <c r="L11" s="77"/>
      <c r="M11" s="30"/>
      <c r="N11" s="20"/>
      <c r="O11" s="6"/>
    </row>
    <row r="12" spans="1:15" ht="13" x14ac:dyDescent="0.3">
      <c r="A12" s="47"/>
      <c r="B12" s="30"/>
      <c r="C12" s="30"/>
      <c r="D12" s="68"/>
      <c r="E12" s="30"/>
      <c r="F12" s="30"/>
      <c r="G12" s="30"/>
      <c r="H12" s="13"/>
      <c r="I12" s="77"/>
      <c r="J12" s="77"/>
      <c r="K12" s="77"/>
      <c r="L12" s="77"/>
      <c r="M12" s="30"/>
      <c r="N12" s="20"/>
      <c r="O12" s="6"/>
    </row>
    <row r="13" spans="1:15" ht="13" x14ac:dyDescent="0.3">
      <c r="A13" s="47"/>
      <c r="B13" s="30"/>
      <c r="C13" s="30"/>
      <c r="D13" s="68"/>
      <c r="E13" s="30"/>
      <c r="F13" s="30"/>
      <c r="G13" s="30"/>
      <c r="H13" s="13"/>
      <c r="I13" s="77"/>
      <c r="J13" s="77"/>
      <c r="K13" s="77"/>
      <c r="L13" s="77"/>
      <c r="M13" s="30"/>
      <c r="N13" s="20"/>
      <c r="O13" s="6"/>
    </row>
    <row r="14" spans="1:15" ht="13" x14ac:dyDescent="0.3">
      <c r="A14" s="47"/>
      <c r="B14" s="30"/>
      <c r="C14" s="30"/>
      <c r="D14" s="68"/>
      <c r="E14" s="30"/>
      <c r="F14" s="30"/>
      <c r="G14" s="30"/>
      <c r="H14" s="13"/>
      <c r="I14" s="77"/>
      <c r="J14" s="77"/>
      <c r="K14" s="77"/>
      <c r="L14" s="77"/>
      <c r="M14" s="30"/>
      <c r="N14" s="22"/>
      <c r="O14" s="7"/>
    </row>
    <row r="15" spans="1:15" ht="13" x14ac:dyDescent="0.3">
      <c r="A15" s="47"/>
      <c r="B15" s="30"/>
      <c r="C15" s="30"/>
      <c r="D15" s="68"/>
      <c r="E15" s="30"/>
      <c r="F15" s="30"/>
      <c r="G15" s="30"/>
      <c r="H15" s="13"/>
      <c r="I15" s="77"/>
      <c r="J15" s="77"/>
      <c r="K15" s="77"/>
      <c r="L15" s="77"/>
      <c r="M15" s="30"/>
      <c r="N15" s="20"/>
      <c r="O15" s="6"/>
    </row>
    <row r="16" spans="1:15" ht="13" x14ac:dyDescent="0.3">
      <c r="A16" s="80"/>
      <c r="B16" s="30"/>
      <c r="C16" s="30"/>
      <c r="D16" s="68"/>
      <c r="E16" s="30"/>
      <c r="F16" s="30"/>
      <c r="G16" s="30"/>
      <c r="H16" s="13"/>
      <c r="I16" s="77"/>
      <c r="J16" s="77"/>
      <c r="K16" s="77"/>
      <c r="L16" s="77"/>
      <c r="M16" s="30"/>
      <c r="N16" s="20"/>
      <c r="O16" s="6"/>
    </row>
    <row r="17" spans="1:15" ht="13" x14ac:dyDescent="0.3">
      <c r="A17" s="47"/>
      <c r="B17" s="30"/>
      <c r="C17" s="30"/>
      <c r="D17" s="68"/>
      <c r="E17" s="30"/>
      <c r="F17" s="30"/>
      <c r="G17" s="30"/>
      <c r="H17" s="13"/>
      <c r="I17" s="77"/>
      <c r="J17" s="77"/>
      <c r="K17" s="77"/>
      <c r="L17" s="77"/>
      <c r="M17" s="30"/>
      <c r="N17" s="20"/>
      <c r="O17" s="6"/>
    </row>
    <row r="18" spans="1:15" ht="13" x14ac:dyDescent="0.3">
      <c r="A18" s="47"/>
      <c r="B18" s="30"/>
      <c r="C18" s="30"/>
      <c r="D18" s="68"/>
      <c r="E18" s="30"/>
      <c r="F18" s="30"/>
      <c r="G18" s="30"/>
      <c r="H18" s="13"/>
      <c r="I18" s="77"/>
      <c r="J18" s="77"/>
      <c r="K18" s="77"/>
      <c r="L18" s="77"/>
      <c r="M18" s="30"/>
      <c r="N18" s="20"/>
      <c r="O18" s="6"/>
    </row>
    <row r="19" spans="1:15" ht="13" x14ac:dyDescent="0.3">
      <c r="A19" s="80"/>
      <c r="B19" s="30"/>
      <c r="C19" s="30"/>
      <c r="D19" s="68"/>
      <c r="E19" s="30"/>
      <c r="F19" s="30"/>
      <c r="G19" s="30"/>
      <c r="H19" s="13"/>
      <c r="I19" s="77"/>
      <c r="J19" s="77"/>
      <c r="K19" s="77"/>
      <c r="L19" s="77"/>
      <c r="M19" s="30"/>
      <c r="N19" s="22"/>
      <c r="O19" s="7"/>
    </row>
    <row r="20" spans="1:15" ht="13" x14ac:dyDescent="0.3">
      <c r="A20" s="80"/>
      <c r="B20" s="30"/>
      <c r="C20" s="30"/>
      <c r="D20" s="68"/>
      <c r="E20" s="30"/>
      <c r="F20" s="30"/>
      <c r="G20" s="30"/>
      <c r="H20" s="13"/>
      <c r="I20" s="77"/>
      <c r="J20" s="77"/>
      <c r="K20" s="77"/>
      <c r="L20" s="77"/>
      <c r="M20" s="30"/>
      <c r="N20" s="21"/>
      <c r="O20" s="6"/>
    </row>
    <row r="21" spans="1:15" ht="13" x14ac:dyDescent="0.3">
      <c r="A21" s="47"/>
      <c r="B21" s="30"/>
      <c r="C21" s="30"/>
      <c r="D21" s="68"/>
      <c r="E21" s="30"/>
      <c r="F21" s="30"/>
      <c r="G21" s="30"/>
      <c r="H21" s="13"/>
      <c r="I21" s="77"/>
      <c r="J21" s="77"/>
      <c r="K21" s="77"/>
      <c r="L21" s="77"/>
      <c r="M21" s="30"/>
      <c r="N21" s="20"/>
      <c r="O21" s="6"/>
    </row>
    <row r="22" spans="1:15" ht="13" x14ac:dyDescent="0.3">
      <c r="A22" s="47"/>
      <c r="B22" s="30"/>
      <c r="C22" s="30"/>
      <c r="D22" s="68"/>
      <c r="E22" s="30"/>
      <c r="F22" s="30"/>
      <c r="G22" s="30"/>
      <c r="H22" s="13"/>
      <c r="I22" s="77"/>
      <c r="J22" s="77"/>
      <c r="K22" s="77"/>
      <c r="L22" s="77"/>
      <c r="M22" s="30"/>
      <c r="N22" s="20"/>
      <c r="O22" s="6"/>
    </row>
    <row r="23" spans="1:15" ht="13" x14ac:dyDescent="0.3">
      <c r="A23" s="80"/>
      <c r="B23" s="30"/>
      <c r="C23" s="30"/>
      <c r="D23" s="68"/>
      <c r="E23" s="30"/>
      <c r="F23" s="30"/>
      <c r="G23" s="30"/>
      <c r="H23" s="13"/>
      <c r="I23" s="77"/>
      <c r="J23" s="77"/>
      <c r="K23" s="77"/>
      <c r="L23" s="77"/>
      <c r="M23" s="30"/>
      <c r="N23" s="21"/>
      <c r="O23" s="6"/>
    </row>
    <row r="24" spans="1:15" ht="13" x14ac:dyDescent="0.3">
      <c r="A24" s="47"/>
      <c r="B24" s="30"/>
      <c r="C24" s="30"/>
      <c r="D24" s="68"/>
      <c r="E24" s="30"/>
      <c r="F24" s="30"/>
      <c r="G24" s="30"/>
      <c r="H24" s="13"/>
      <c r="I24" s="77"/>
      <c r="J24" s="77"/>
      <c r="K24" s="77"/>
      <c r="L24" s="77"/>
      <c r="M24" s="30"/>
      <c r="N24" s="20"/>
      <c r="O24" s="6"/>
    </row>
    <row r="25" spans="1:15" ht="13" x14ac:dyDescent="0.3">
      <c r="A25" s="47"/>
      <c r="B25" s="30"/>
      <c r="C25" s="30"/>
      <c r="D25" s="68"/>
      <c r="E25" s="30"/>
      <c r="F25" s="30"/>
      <c r="G25" s="30"/>
      <c r="H25" s="13"/>
      <c r="I25" s="77"/>
      <c r="J25" s="77"/>
      <c r="K25" s="77"/>
      <c r="L25" s="77"/>
      <c r="M25" s="30"/>
      <c r="N25" s="20"/>
      <c r="O25" s="6"/>
    </row>
    <row r="26" spans="1:15" ht="13" x14ac:dyDescent="0.3">
      <c r="A26" s="80"/>
      <c r="B26" s="30"/>
      <c r="C26" s="30"/>
      <c r="D26" s="68"/>
      <c r="E26" s="30"/>
      <c r="F26" s="30"/>
      <c r="G26" s="30"/>
      <c r="H26" s="13"/>
      <c r="I26" s="77"/>
      <c r="J26" s="77"/>
      <c r="K26" s="77"/>
      <c r="L26" s="77"/>
      <c r="M26" s="30"/>
      <c r="N26" s="20"/>
      <c r="O26" s="6"/>
    </row>
    <row r="27" spans="1:15" ht="13" x14ac:dyDescent="0.3">
      <c r="A27" s="80"/>
      <c r="B27" s="30"/>
      <c r="C27" s="30"/>
      <c r="D27" s="68"/>
      <c r="E27" s="30"/>
      <c r="F27" s="30"/>
      <c r="G27" s="30"/>
      <c r="H27" s="13"/>
      <c r="I27" s="77"/>
      <c r="J27" s="77"/>
      <c r="K27" s="77"/>
      <c r="L27" s="77"/>
      <c r="M27" s="30"/>
      <c r="N27" s="20"/>
      <c r="O27" s="6"/>
    </row>
    <row r="28" spans="1:15" ht="13" x14ac:dyDescent="0.3">
      <c r="A28" s="47"/>
      <c r="B28" s="30"/>
      <c r="C28" s="30"/>
      <c r="D28" s="68"/>
      <c r="E28" s="30"/>
      <c r="F28" s="30"/>
      <c r="G28" s="30"/>
      <c r="H28" s="13"/>
      <c r="I28" s="77"/>
      <c r="J28" s="77"/>
      <c r="K28" s="77"/>
      <c r="L28" s="77"/>
      <c r="M28" s="30"/>
      <c r="N28" s="20"/>
      <c r="O28" s="6"/>
    </row>
    <row r="29" spans="1:15" ht="13" x14ac:dyDescent="0.3">
      <c r="A29" s="81"/>
      <c r="B29" s="30"/>
      <c r="C29" s="30"/>
      <c r="D29" s="68"/>
      <c r="E29" s="30"/>
      <c r="F29" s="30"/>
      <c r="G29" s="30"/>
      <c r="H29" s="13"/>
      <c r="I29" s="77"/>
      <c r="J29" s="77"/>
      <c r="K29" s="77"/>
      <c r="L29" s="77"/>
      <c r="M29" s="30"/>
      <c r="N29" s="22"/>
      <c r="O29" s="7"/>
    </row>
    <row r="30" spans="1:15" ht="13" x14ac:dyDescent="0.3">
      <c r="A30" s="47"/>
      <c r="B30" s="30"/>
      <c r="C30" s="30"/>
      <c r="D30" s="68"/>
      <c r="E30" s="30"/>
      <c r="F30" s="30"/>
      <c r="G30" s="30"/>
      <c r="H30" s="13"/>
      <c r="I30" s="77"/>
      <c r="J30" s="77"/>
      <c r="K30" s="77"/>
      <c r="L30" s="77"/>
      <c r="M30" s="30"/>
      <c r="N30" s="22"/>
      <c r="O30" s="7"/>
    </row>
    <row r="31" spans="1:15" ht="13" x14ac:dyDescent="0.3">
      <c r="A31" s="80"/>
      <c r="B31" s="30"/>
      <c r="C31" s="30"/>
      <c r="D31" s="68"/>
      <c r="E31" s="30"/>
      <c r="F31" s="30"/>
      <c r="G31" s="30"/>
      <c r="H31" s="13"/>
      <c r="I31" s="77"/>
      <c r="J31" s="77"/>
      <c r="K31" s="77"/>
      <c r="L31" s="77"/>
      <c r="M31" s="30"/>
      <c r="N31" s="22"/>
      <c r="O31" s="7"/>
    </row>
    <row r="32" spans="1:15" ht="13" x14ac:dyDescent="0.3">
      <c r="A32" s="19"/>
      <c r="B32" s="36"/>
      <c r="C32" s="36"/>
      <c r="D32" s="68"/>
      <c r="E32" s="37"/>
      <c r="F32" s="37"/>
      <c r="G32" s="33"/>
      <c r="H32" s="43"/>
      <c r="I32" s="78"/>
      <c r="J32" s="79"/>
      <c r="K32" s="24"/>
      <c r="L32" s="77"/>
      <c r="M32" s="30"/>
      <c r="N32" s="20"/>
      <c r="O32" s="6"/>
    </row>
    <row r="33" spans="1:13" ht="13" x14ac:dyDescent="0.3">
      <c r="A33" s="13"/>
      <c r="B33" s="19"/>
      <c r="C33" s="19"/>
      <c r="D33" s="68"/>
      <c r="E33" s="45"/>
      <c r="F33" s="45"/>
      <c r="G33" s="45"/>
      <c r="H33" s="45"/>
      <c r="I33" s="45"/>
      <c r="J33" s="45"/>
      <c r="K33" s="45"/>
      <c r="L33" s="45"/>
      <c r="M33" s="30"/>
    </row>
    <row r="34" spans="1:13" ht="13" x14ac:dyDescent="0.3">
      <c r="A34" s="13"/>
      <c r="B34" s="19"/>
      <c r="C34" s="19"/>
      <c r="D34" s="68"/>
      <c r="E34" s="45"/>
      <c r="F34" s="45"/>
      <c r="G34" s="45"/>
      <c r="H34" s="45"/>
      <c r="I34" s="45"/>
      <c r="J34" s="45"/>
      <c r="K34" s="45"/>
      <c r="L34" s="45"/>
      <c r="M34" s="30"/>
    </row>
    <row r="35" spans="1:13" ht="13" x14ac:dyDescent="0.3">
      <c r="A35" s="13"/>
      <c r="B35" s="19"/>
      <c r="C35" s="19"/>
      <c r="D35" s="68"/>
      <c r="E35" s="45"/>
      <c r="F35" s="45"/>
      <c r="G35" s="45"/>
      <c r="H35" s="45"/>
      <c r="I35" s="45"/>
      <c r="J35" s="45"/>
      <c r="K35" s="45"/>
      <c r="L35" s="45"/>
      <c r="M35" s="30"/>
    </row>
    <row r="36" spans="1:13" ht="13" x14ac:dyDescent="0.3">
      <c r="A36" s="13"/>
      <c r="B36" s="19"/>
      <c r="C36" s="19"/>
      <c r="D36" s="68"/>
      <c r="E36" s="45"/>
      <c r="F36" s="45"/>
      <c r="G36" s="45"/>
      <c r="H36" s="45"/>
      <c r="I36" s="45"/>
      <c r="J36" s="45"/>
      <c r="K36" s="45"/>
      <c r="L36" s="45"/>
      <c r="M36" s="30"/>
    </row>
    <row r="37" spans="1:13" ht="13" x14ac:dyDescent="0.3">
      <c r="A37" s="13"/>
      <c r="B37" s="19"/>
      <c r="C37" s="19"/>
      <c r="D37" s="68"/>
      <c r="E37" s="45"/>
      <c r="F37" s="45"/>
      <c r="G37" s="45"/>
      <c r="H37" s="45"/>
      <c r="I37" s="45"/>
      <c r="J37" s="45"/>
      <c r="K37" s="45"/>
      <c r="L37" s="45"/>
      <c r="M37" s="30"/>
    </row>
    <row r="38" spans="1:13" ht="13" x14ac:dyDescent="0.3">
      <c r="A38" s="13"/>
      <c r="B38" s="19"/>
      <c r="C38" s="19"/>
      <c r="D38" s="68"/>
      <c r="E38" s="45"/>
      <c r="F38" s="45"/>
      <c r="G38" s="45"/>
      <c r="H38" s="45"/>
      <c r="I38" s="45"/>
      <c r="J38" s="45"/>
      <c r="K38" s="45"/>
      <c r="L38" s="45"/>
      <c r="M38" s="30"/>
    </row>
    <row r="39" spans="1:13" ht="13" x14ac:dyDescent="0.3">
      <c r="A39" s="13"/>
      <c r="B39" s="19"/>
      <c r="C39" s="19"/>
      <c r="D39" s="68"/>
      <c r="E39" s="45"/>
      <c r="F39" s="45"/>
      <c r="G39" s="45"/>
      <c r="H39" s="45"/>
      <c r="I39" s="45"/>
      <c r="J39" s="45"/>
      <c r="K39" s="45"/>
      <c r="L39" s="45"/>
      <c r="M39" s="30"/>
    </row>
    <row r="40" spans="1:13" ht="13" x14ac:dyDescent="0.3">
      <c r="A40" s="13"/>
      <c r="B40" s="19"/>
      <c r="C40" s="19"/>
      <c r="D40" s="68"/>
      <c r="E40" s="45"/>
      <c r="F40" s="45"/>
      <c r="G40" s="45"/>
      <c r="H40" s="45"/>
      <c r="I40" s="45"/>
      <c r="J40" s="45"/>
      <c r="K40" s="45"/>
      <c r="L40" s="45"/>
      <c r="M40" s="30"/>
    </row>
    <row r="41" spans="1:13" ht="13" x14ac:dyDescent="0.3">
      <c r="A41" s="19"/>
      <c r="B41" s="19"/>
      <c r="C41" s="19"/>
      <c r="D41" s="68"/>
      <c r="E41" s="45"/>
      <c r="F41" s="45"/>
      <c r="G41" s="45"/>
      <c r="H41" s="45"/>
      <c r="I41" s="45"/>
      <c r="J41" s="45"/>
      <c r="K41" s="45"/>
      <c r="L41" s="45"/>
      <c r="M41" s="30"/>
    </row>
    <row r="42" spans="1:13" ht="13" x14ac:dyDescent="0.3">
      <c r="A42" s="13"/>
      <c r="B42" s="19"/>
      <c r="C42" s="19"/>
      <c r="D42" s="68"/>
      <c r="E42" s="45"/>
      <c r="F42" s="45"/>
      <c r="G42" s="45"/>
      <c r="H42" s="45"/>
      <c r="I42" s="45"/>
      <c r="J42" s="45"/>
      <c r="K42" s="45"/>
      <c r="L42" s="45"/>
      <c r="M42" s="30"/>
    </row>
    <row r="43" spans="1:13" ht="13" x14ac:dyDescent="0.3">
      <c r="A43" s="13"/>
      <c r="B43" s="19"/>
      <c r="C43" s="19"/>
      <c r="D43" s="68"/>
      <c r="E43" s="45"/>
      <c r="F43" s="45"/>
      <c r="G43" s="45"/>
      <c r="H43" s="45"/>
      <c r="I43" s="45"/>
      <c r="J43" s="45"/>
      <c r="K43" s="45"/>
      <c r="L43" s="45"/>
      <c r="M43" s="30"/>
    </row>
    <row r="44" spans="1:13" ht="13" x14ac:dyDescent="0.3">
      <c r="A44" s="19"/>
      <c r="B44" s="19"/>
      <c r="C44" s="19"/>
      <c r="D44" s="68"/>
      <c r="E44" s="45"/>
      <c r="F44" s="45"/>
      <c r="G44" s="45"/>
      <c r="H44" s="45"/>
      <c r="I44" s="45"/>
      <c r="J44" s="45"/>
      <c r="K44" s="45"/>
      <c r="L44" s="45"/>
      <c r="M44" s="30"/>
    </row>
    <row r="45" spans="1:13" ht="13" x14ac:dyDescent="0.3">
      <c r="A45" s="19"/>
      <c r="B45" s="19"/>
      <c r="C45" s="19"/>
      <c r="D45" s="68"/>
      <c r="E45" s="45"/>
      <c r="F45" s="45"/>
      <c r="G45" s="45"/>
      <c r="H45" s="45"/>
      <c r="I45" s="45"/>
      <c r="J45" s="45"/>
      <c r="K45" s="45"/>
      <c r="L45" s="45"/>
      <c r="M45" s="30"/>
    </row>
  </sheetData>
  <autoFilter ref="A5:M5" xr:uid="{00000000-0009-0000-0000-000019000000}">
    <sortState ref="A6:M45">
      <sortCondition ref="D5"/>
    </sortState>
  </autoFilter>
  <mergeCells count="3">
    <mergeCell ref="A1:C1"/>
    <mergeCell ref="A2:C2"/>
    <mergeCell ref="A3:C3"/>
  </mergeCells>
  <dataValidations count="2">
    <dataValidation type="list" operator="equal" allowBlank="1" showErrorMessage="1" error="CATEGORIA NON CORRETTA!!!_x000a_VEDI MENU' A TENDINA" sqref="G32" xr:uid="{00000000-0002-0000-1900-000000000000}">
      <formula1>"EF,EM,RF,RM,CF,CM,AF,AM,JF,JM,SF,SM,AmAF,AmAM,AmBF,AmBM,VF,VM"</formula1>
    </dataValidation>
    <dataValidation type="list" operator="equal" allowBlank="1" showErrorMessage="1" error="CATEGORIA NON CORRETTA!!!_x000a_VEDI MENU' A TENDINA" sqref="O31:O32 O5:O20" xr:uid="{00000000-0002-0000-1900-000001000000}">
      <formula1>"EF,EM,RF,RM,CF,CM,AF,AM,JF,JM,SF,SM,AAF,AAM,ABF,ABM,VF,VM"</formula1>
      <formula2>0</formula2>
    </dataValidation>
  </dataValidations>
  <pageMargins left="0.39370078740157483" right="0.39370078740157483" top="0.59055118110236227" bottom="0.59055118110236227" header="0.31496062992125984" footer="0.31496062992125984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O133"/>
  <sheetViews>
    <sheetView topLeftCell="A124" zoomScale="120" zoomScaleNormal="120" workbookViewId="0">
      <selection activeCell="K111" sqref="K111"/>
    </sheetView>
  </sheetViews>
  <sheetFormatPr defaultColWidth="11.6328125" defaultRowHeight="12.5" x14ac:dyDescent="0.25"/>
  <cols>
    <col min="1" max="1" width="3.36328125" style="1" customWidth="1"/>
    <col min="2" max="2" width="19" bestFit="1" customWidth="1"/>
    <col min="3" max="3" width="15.90625" bestFit="1" customWidth="1"/>
    <col min="4" max="4" width="30.6328125" style="9" customWidth="1"/>
    <col min="5" max="5" width="6.6328125" style="1" customWidth="1"/>
    <col min="6" max="6" width="8.36328125" style="1" customWidth="1"/>
    <col min="7" max="7" width="6.36328125" style="1" customWidth="1"/>
    <col min="8" max="8" width="4.36328125" style="1" hidden="1" customWidth="1"/>
    <col min="9" max="9" width="9.36328125" style="1" customWidth="1"/>
    <col min="10" max="11" width="9" style="1" customWidth="1"/>
    <col min="12" max="12" width="10.7265625" style="1" customWidth="1"/>
    <col min="13" max="13" width="11.6328125" style="1"/>
  </cols>
  <sheetData>
    <row r="1" spans="1:15" ht="18" x14ac:dyDescent="0.4">
      <c r="A1" s="192" t="s">
        <v>0</v>
      </c>
      <c r="B1" s="192"/>
      <c r="C1" s="192"/>
      <c r="D1" s="46" t="s">
        <v>15</v>
      </c>
      <c r="E1" s="58"/>
      <c r="F1" s="58"/>
      <c r="G1" s="35"/>
      <c r="H1" s="58"/>
      <c r="I1" s="58"/>
      <c r="J1" s="58"/>
      <c r="K1" s="35"/>
      <c r="L1" s="35"/>
      <c r="M1" s="35"/>
    </row>
    <row r="2" spans="1:15" ht="18" x14ac:dyDescent="0.4">
      <c r="A2" s="192" t="s">
        <v>1</v>
      </c>
      <c r="B2" s="192"/>
      <c r="C2" s="192"/>
      <c r="D2" s="46" t="s">
        <v>297</v>
      </c>
      <c r="E2" s="58"/>
      <c r="F2" s="58"/>
      <c r="G2" s="35"/>
      <c r="H2" s="58"/>
      <c r="I2" s="58"/>
      <c r="J2" s="58"/>
      <c r="K2" s="35"/>
      <c r="L2" s="35"/>
      <c r="M2" s="35"/>
    </row>
    <row r="3" spans="1:15" ht="18" x14ac:dyDescent="0.4">
      <c r="A3" s="192" t="s">
        <v>2</v>
      </c>
      <c r="B3" s="192"/>
      <c r="C3" s="192"/>
      <c r="D3" s="175">
        <v>11.2</v>
      </c>
      <c r="E3" s="8"/>
      <c r="F3" s="35"/>
      <c r="G3" s="35"/>
      <c r="H3" s="35"/>
      <c r="I3" s="35"/>
      <c r="J3" s="35"/>
      <c r="K3" s="35"/>
      <c r="L3" s="35"/>
      <c r="M3" s="35"/>
    </row>
    <row r="4" spans="1:15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5" ht="13" x14ac:dyDescent="0.3">
      <c r="A5" s="13" t="s">
        <v>76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/>
      <c r="I5" s="13" t="s">
        <v>11</v>
      </c>
      <c r="J5" s="13" t="s">
        <v>12</v>
      </c>
      <c r="K5" s="13" t="s">
        <v>13</v>
      </c>
      <c r="L5" s="13" t="s">
        <v>798</v>
      </c>
      <c r="M5" s="30" t="s">
        <v>9</v>
      </c>
      <c r="N5" s="20"/>
      <c r="O5" s="6"/>
    </row>
    <row r="6" spans="1:15" ht="13.65" customHeight="1" x14ac:dyDescent="0.3">
      <c r="A6" s="47">
        <v>1</v>
      </c>
      <c r="B6" s="90" t="s">
        <v>342</v>
      </c>
      <c r="C6" s="90" t="s">
        <v>343</v>
      </c>
      <c r="D6" s="90" t="s">
        <v>189</v>
      </c>
      <c r="E6" s="101" t="s">
        <v>196</v>
      </c>
      <c r="F6" s="90">
        <v>3503671</v>
      </c>
      <c r="G6" s="30" t="s">
        <v>297</v>
      </c>
      <c r="H6" s="13"/>
      <c r="I6" s="169">
        <v>4.5999999999999996</v>
      </c>
      <c r="J6" s="169">
        <v>4.34</v>
      </c>
      <c r="K6" s="169">
        <v>4.01</v>
      </c>
      <c r="L6" s="170">
        <f t="shared" ref="L6:L40" si="0">MAXA(I6,J6,K6)</f>
        <v>4.5999999999999996</v>
      </c>
      <c r="M6" s="30">
        <v>8</v>
      </c>
      <c r="N6" s="22"/>
      <c r="O6" s="7"/>
    </row>
    <row r="7" spans="1:15" ht="13.65" customHeight="1" x14ac:dyDescent="0.3">
      <c r="A7" s="47">
        <v>2</v>
      </c>
      <c r="B7" s="90" t="s">
        <v>292</v>
      </c>
      <c r="C7" s="90" t="s">
        <v>291</v>
      </c>
      <c r="D7" s="90" t="s">
        <v>194</v>
      </c>
      <c r="E7" s="101" t="s">
        <v>198</v>
      </c>
      <c r="F7" s="90">
        <v>3603954</v>
      </c>
      <c r="G7" s="30" t="s">
        <v>297</v>
      </c>
      <c r="H7" s="13"/>
      <c r="I7" s="169">
        <v>4.3899999999999997</v>
      </c>
      <c r="J7" s="169">
        <v>4.09</v>
      </c>
      <c r="K7" s="169">
        <v>3.94</v>
      </c>
      <c r="L7" s="170">
        <f t="shared" si="0"/>
        <v>4.3899999999999997</v>
      </c>
      <c r="M7" s="30">
        <v>6</v>
      </c>
      <c r="N7" s="22"/>
      <c r="O7" s="7"/>
    </row>
    <row r="8" spans="1:15" ht="13.65" customHeight="1" x14ac:dyDescent="0.3">
      <c r="A8" s="47">
        <v>3</v>
      </c>
      <c r="B8" s="90" t="s">
        <v>364</v>
      </c>
      <c r="C8" s="90" t="s">
        <v>365</v>
      </c>
      <c r="D8" s="90" t="s">
        <v>194</v>
      </c>
      <c r="E8" s="101" t="s">
        <v>198</v>
      </c>
      <c r="F8" s="90">
        <v>3604116</v>
      </c>
      <c r="G8" s="30" t="s">
        <v>297</v>
      </c>
      <c r="H8" s="13"/>
      <c r="I8" s="169">
        <v>4.17</v>
      </c>
      <c r="J8" s="169" t="s">
        <v>795</v>
      </c>
      <c r="K8" s="169">
        <v>4</v>
      </c>
      <c r="L8" s="170">
        <f t="shared" si="0"/>
        <v>4.17</v>
      </c>
      <c r="M8" s="30">
        <v>5</v>
      </c>
      <c r="N8" s="22"/>
      <c r="O8" s="7"/>
    </row>
    <row r="9" spans="1:15" ht="13.65" customHeight="1" x14ac:dyDescent="0.3">
      <c r="A9" s="47">
        <v>4</v>
      </c>
      <c r="B9" s="90" t="s">
        <v>215</v>
      </c>
      <c r="C9" s="90" t="s">
        <v>255</v>
      </c>
      <c r="D9" s="90" t="s">
        <v>190</v>
      </c>
      <c r="E9" s="101" t="s">
        <v>198</v>
      </c>
      <c r="F9" s="90">
        <v>3602436</v>
      </c>
      <c r="G9" s="30" t="s">
        <v>297</v>
      </c>
      <c r="H9" s="13"/>
      <c r="I9" s="169" t="s">
        <v>795</v>
      </c>
      <c r="J9" s="169">
        <v>4.0999999999999996</v>
      </c>
      <c r="K9" s="169">
        <v>2.87</v>
      </c>
      <c r="L9" s="170">
        <f t="shared" si="0"/>
        <v>4.0999999999999996</v>
      </c>
      <c r="M9" s="30">
        <v>4</v>
      </c>
      <c r="N9" s="20"/>
      <c r="O9" s="6"/>
    </row>
    <row r="10" spans="1:15" ht="13.65" customHeight="1" x14ac:dyDescent="0.3">
      <c r="A10" s="47">
        <v>5</v>
      </c>
      <c r="B10" s="90" t="s">
        <v>293</v>
      </c>
      <c r="C10" s="90" t="s">
        <v>294</v>
      </c>
      <c r="D10" s="90" t="s">
        <v>190</v>
      </c>
      <c r="E10" s="101" t="s">
        <v>198</v>
      </c>
      <c r="F10" s="90">
        <v>3602476</v>
      </c>
      <c r="G10" s="30" t="s">
        <v>297</v>
      </c>
      <c r="H10" s="13"/>
      <c r="I10" s="169" t="s">
        <v>795</v>
      </c>
      <c r="J10" s="169">
        <v>4.0599999999999996</v>
      </c>
      <c r="K10" s="169">
        <v>3.9</v>
      </c>
      <c r="L10" s="170">
        <f t="shared" si="0"/>
        <v>4.0599999999999996</v>
      </c>
      <c r="M10" s="30">
        <v>3</v>
      </c>
      <c r="N10" s="22"/>
      <c r="O10" s="7"/>
    </row>
    <row r="11" spans="1:15" ht="13.65" customHeight="1" x14ac:dyDescent="0.3">
      <c r="A11" s="47">
        <v>6</v>
      </c>
      <c r="B11" s="90" t="s">
        <v>376</v>
      </c>
      <c r="C11" s="90" t="s">
        <v>377</v>
      </c>
      <c r="D11" s="90" t="s">
        <v>192</v>
      </c>
      <c r="E11" s="101" t="s">
        <v>195</v>
      </c>
      <c r="F11" s="90">
        <v>3106739</v>
      </c>
      <c r="G11" s="30" t="s">
        <v>297</v>
      </c>
      <c r="H11" s="13"/>
      <c r="I11" s="169">
        <v>3.97</v>
      </c>
      <c r="J11" s="169">
        <v>3.82</v>
      </c>
      <c r="K11" s="169">
        <v>2.9</v>
      </c>
      <c r="L11" s="170">
        <f t="shared" si="0"/>
        <v>3.97</v>
      </c>
      <c r="M11" s="30">
        <v>2</v>
      </c>
      <c r="N11" s="20"/>
      <c r="O11" s="6"/>
    </row>
    <row r="12" spans="1:15" ht="13.65" customHeight="1" x14ac:dyDescent="0.3">
      <c r="A12" s="47">
        <v>7</v>
      </c>
      <c r="B12" s="90" t="s">
        <v>332</v>
      </c>
      <c r="C12" s="90" t="s">
        <v>333</v>
      </c>
      <c r="D12" s="90" t="s">
        <v>259</v>
      </c>
      <c r="E12" s="101" t="s">
        <v>197</v>
      </c>
      <c r="F12" s="90">
        <v>3201259</v>
      </c>
      <c r="G12" s="30" t="s">
        <v>297</v>
      </c>
      <c r="H12" s="13"/>
      <c r="I12" s="169">
        <v>3.96</v>
      </c>
      <c r="J12" s="169">
        <v>3.77</v>
      </c>
      <c r="K12" s="169">
        <v>3.91</v>
      </c>
      <c r="L12" s="170">
        <f t="shared" si="0"/>
        <v>3.96</v>
      </c>
      <c r="M12" s="30">
        <v>1</v>
      </c>
      <c r="N12" s="20"/>
      <c r="O12" s="6"/>
    </row>
    <row r="13" spans="1:15" ht="13.65" customHeight="1" x14ac:dyDescent="0.3">
      <c r="A13" s="47">
        <v>8</v>
      </c>
      <c r="B13" s="90" t="s">
        <v>384</v>
      </c>
      <c r="C13" s="90" t="s">
        <v>385</v>
      </c>
      <c r="D13" s="90" t="s">
        <v>194</v>
      </c>
      <c r="E13" s="101" t="s">
        <v>198</v>
      </c>
      <c r="F13" s="90">
        <v>3604007</v>
      </c>
      <c r="G13" s="30" t="s">
        <v>297</v>
      </c>
      <c r="H13" s="13"/>
      <c r="I13" s="169">
        <v>3.95</v>
      </c>
      <c r="J13" s="169" t="s">
        <v>795</v>
      </c>
      <c r="K13" s="169">
        <v>3.25</v>
      </c>
      <c r="L13" s="170">
        <f t="shared" si="0"/>
        <v>3.95</v>
      </c>
      <c r="M13" s="30">
        <v>1</v>
      </c>
      <c r="N13" s="20"/>
      <c r="O13" s="6"/>
    </row>
    <row r="14" spans="1:15" ht="13.65" customHeight="1" x14ac:dyDescent="0.3">
      <c r="A14" s="47">
        <v>9</v>
      </c>
      <c r="B14" s="90" t="s">
        <v>387</v>
      </c>
      <c r="C14" s="90" t="s">
        <v>388</v>
      </c>
      <c r="D14" s="90" t="s">
        <v>389</v>
      </c>
      <c r="E14" s="101" t="s">
        <v>196</v>
      </c>
      <c r="F14" s="90">
        <v>3505343</v>
      </c>
      <c r="G14" s="30" t="s">
        <v>297</v>
      </c>
      <c r="H14" s="13"/>
      <c r="I14" s="169">
        <v>3.79</v>
      </c>
      <c r="J14" s="169">
        <v>3.87</v>
      </c>
      <c r="K14" s="169">
        <v>3.71</v>
      </c>
      <c r="L14" s="170">
        <f t="shared" si="0"/>
        <v>3.87</v>
      </c>
      <c r="M14" s="30">
        <v>1</v>
      </c>
      <c r="N14" s="22"/>
      <c r="O14" s="7"/>
    </row>
    <row r="15" spans="1:15" ht="13.65" customHeight="1" x14ac:dyDescent="0.3">
      <c r="A15" s="47">
        <v>10</v>
      </c>
      <c r="B15" s="90" t="s">
        <v>386</v>
      </c>
      <c r="C15" s="90" t="s">
        <v>322</v>
      </c>
      <c r="D15" s="90" t="s">
        <v>191</v>
      </c>
      <c r="E15" s="101" t="s">
        <v>198</v>
      </c>
      <c r="F15" s="90">
        <v>3603247</v>
      </c>
      <c r="G15" s="30" t="s">
        <v>297</v>
      </c>
      <c r="H15" s="13"/>
      <c r="I15" s="169">
        <v>3.82</v>
      </c>
      <c r="J15" s="169">
        <v>3.85</v>
      </c>
      <c r="K15" s="169">
        <v>3.61</v>
      </c>
      <c r="L15" s="170">
        <f t="shared" si="0"/>
        <v>3.85</v>
      </c>
      <c r="M15" s="30">
        <v>1</v>
      </c>
      <c r="N15" s="20"/>
      <c r="O15" s="6"/>
    </row>
    <row r="16" spans="1:15" ht="13.65" customHeight="1" x14ac:dyDescent="0.3">
      <c r="A16" s="47">
        <v>11</v>
      </c>
      <c r="B16" s="90" t="s">
        <v>337</v>
      </c>
      <c r="C16" s="90" t="s">
        <v>338</v>
      </c>
      <c r="D16" s="90" t="s">
        <v>185</v>
      </c>
      <c r="E16" s="101" t="s">
        <v>196</v>
      </c>
      <c r="F16" s="90">
        <v>3507201</v>
      </c>
      <c r="G16" s="30" t="s">
        <v>297</v>
      </c>
      <c r="H16" s="13"/>
      <c r="I16" s="169">
        <v>3.82</v>
      </c>
      <c r="J16" s="169">
        <v>3.75</v>
      </c>
      <c r="K16" s="169">
        <v>3.32</v>
      </c>
      <c r="L16" s="170">
        <f t="shared" si="0"/>
        <v>3.82</v>
      </c>
      <c r="M16" s="30">
        <v>1</v>
      </c>
      <c r="N16" s="20"/>
      <c r="O16" s="6"/>
    </row>
    <row r="17" spans="1:15" ht="13.65" customHeight="1" x14ac:dyDescent="0.3">
      <c r="A17" s="47">
        <v>12</v>
      </c>
      <c r="B17" s="90" t="s">
        <v>334</v>
      </c>
      <c r="C17" s="90" t="s">
        <v>291</v>
      </c>
      <c r="D17" s="90" t="s">
        <v>259</v>
      </c>
      <c r="E17" s="101" t="s">
        <v>197</v>
      </c>
      <c r="F17" s="90">
        <v>3201252</v>
      </c>
      <c r="G17" s="30" t="s">
        <v>297</v>
      </c>
      <c r="H17" s="13"/>
      <c r="I17" s="169">
        <v>3.81</v>
      </c>
      <c r="J17" s="169">
        <v>3.3</v>
      </c>
      <c r="K17" s="169">
        <v>3.53</v>
      </c>
      <c r="L17" s="170">
        <f t="shared" si="0"/>
        <v>3.81</v>
      </c>
      <c r="M17" s="30">
        <v>1</v>
      </c>
      <c r="N17" s="20"/>
      <c r="O17" s="6"/>
    </row>
    <row r="18" spans="1:15" ht="13.65" customHeight="1" x14ac:dyDescent="0.3">
      <c r="A18" s="47">
        <v>13</v>
      </c>
      <c r="B18" s="90" t="s">
        <v>361</v>
      </c>
      <c r="C18" s="90" t="s">
        <v>362</v>
      </c>
      <c r="D18" s="90" t="s">
        <v>389</v>
      </c>
      <c r="E18" s="101" t="s">
        <v>196</v>
      </c>
      <c r="F18" s="90">
        <v>3504523</v>
      </c>
      <c r="G18" s="30" t="s">
        <v>297</v>
      </c>
      <c r="H18" s="13"/>
      <c r="I18" s="169">
        <v>3.02</v>
      </c>
      <c r="J18" s="169" t="s">
        <v>795</v>
      </c>
      <c r="K18" s="169">
        <v>3.8</v>
      </c>
      <c r="L18" s="170">
        <f t="shared" si="0"/>
        <v>3.8</v>
      </c>
      <c r="M18" s="30">
        <v>1</v>
      </c>
      <c r="N18" s="20"/>
      <c r="O18" s="6"/>
    </row>
    <row r="19" spans="1:15" ht="13.65" customHeight="1" x14ac:dyDescent="0.3">
      <c r="A19" s="47">
        <v>14</v>
      </c>
      <c r="B19" s="90" t="s">
        <v>373</v>
      </c>
      <c r="C19" s="90" t="s">
        <v>281</v>
      </c>
      <c r="D19" s="90" t="s">
        <v>389</v>
      </c>
      <c r="E19" s="101" t="s">
        <v>196</v>
      </c>
      <c r="F19" s="90">
        <v>3505018</v>
      </c>
      <c r="G19" s="30" t="s">
        <v>297</v>
      </c>
      <c r="H19" s="13"/>
      <c r="I19" s="169">
        <v>3.54</v>
      </c>
      <c r="J19" s="169" t="s">
        <v>795</v>
      </c>
      <c r="K19" s="169">
        <v>3.79</v>
      </c>
      <c r="L19" s="170">
        <f t="shared" si="0"/>
        <v>3.79</v>
      </c>
      <c r="M19" s="30">
        <v>1</v>
      </c>
      <c r="N19" s="20"/>
      <c r="O19" s="6"/>
    </row>
    <row r="20" spans="1:15" ht="13.65" customHeight="1" x14ac:dyDescent="0.3">
      <c r="A20" s="47">
        <v>15</v>
      </c>
      <c r="B20" s="90" t="s">
        <v>331</v>
      </c>
      <c r="C20" s="90" t="s">
        <v>322</v>
      </c>
      <c r="D20" s="90" t="s">
        <v>259</v>
      </c>
      <c r="E20" s="101" t="s">
        <v>197</v>
      </c>
      <c r="F20" s="90">
        <v>3201248</v>
      </c>
      <c r="G20" s="30" t="s">
        <v>297</v>
      </c>
      <c r="H20" s="13"/>
      <c r="I20" s="169">
        <v>3.74</v>
      </c>
      <c r="J20" s="169">
        <v>3.29</v>
      </c>
      <c r="K20" s="169">
        <v>3.51</v>
      </c>
      <c r="L20" s="170">
        <f t="shared" si="0"/>
        <v>3.74</v>
      </c>
      <c r="M20" s="30">
        <v>1</v>
      </c>
      <c r="N20" s="20"/>
      <c r="O20" s="6"/>
    </row>
    <row r="21" spans="1:15" ht="13.65" customHeight="1" x14ac:dyDescent="0.3">
      <c r="A21" s="47">
        <v>16</v>
      </c>
      <c r="B21" s="90" t="s">
        <v>350</v>
      </c>
      <c r="C21" s="90" t="s">
        <v>351</v>
      </c>
      <c r="D21" s="90" t="s">
        <v>185</v>
      </c>
      <c r="E21" s="101" t="s">
        <v>196</v>
      </c>
      <c r="F21" s="90">
        <v>3507216</v>
      </c>
      <c r="G21" s="30" t="s">
        <v>297</v>
      </c>
      <c r="H21" s="13"/>
      <c r="I21" s="169">
        <v>3.72</v>
      </c>
      <c r="J21" s="169">
        <v>3.45</v>
      </c>
      <c r="K21" s="169">
        <v>3.39</v>
      </c>
      <c r="L21" s="170">
        <f t="shared" si="0"/>
        <v>3.72</v>
      </c>
      <c r="M21" s="30">
        <v>1</v>
      </c>
      <c r="N21" s="20"/>
      <c r="O21" s="6"/>
    </row>
    <row r="22" spans="1:15" ht="13.65" customHeight="1" x14ac:dyDescent="0.3">
      <c r="A22" s="47">
        <v>17</v>
      </c>
      <c r="B22" s="90" t="s">
        <v>356</v>
      </c>
      <c r="C22" s="90" t="s">
        <v>357</v>
      </c>
      <c r="D22" s="90" t="s">
        <v>192</v>
      </c>
      <c r="E22" s="101" t="s">
        <v>195</v>
      </c>
      <c r="F22" s="90">
        <v>3113002</v>
      </c>
      <c r="G22" s="30" t="s">
        <v>297</v>
      </c>
      <c r="H22" s="13"/>
      <c r="I22" s="169">
        <v>3.69</v>
      </c>
      <c r="J22" s="169">
        <v>3.62</v>
      </c>
      <c r="K22" s="169">
        <v>3.38</v>
      </c>
      <c r="L22" s="170">
        <f t="shared" si="0"/>
        <v>3.69</v>
      </c>
      <c r="M22" s="30">
        <v>1</v>
      </c>
      <c r="N22" s="20"/>
      <c r="O22" s="6"/>
    </row>
    <row r="23" spans="1:15" ht="13.65" customHeight="1" x14ac:dyDescent="0.3">
      <c r="A23" s="47">
        <v>18</v>
      </c>
      <c r="B23" s="90" t="s">
        <v>348</v>
      </c>
      <c r="C23" s="90" t="s">
        <v>349</v>
      </c>
      <c r="D23" s="90" t="s">
        <v>192</v>
      </c>
      <c r="E23" s="101" t="s">
        <v>195</v>
      </c>
      <c r="F23" s="90">
        <v>3106746</v>
      </c>
      <c r="G23" s="30" t="s">
        <v>297</v>
      </c>
      <c r="H23" s="13"/>
      <c r="I23" s="169">
        <v>3.69</v>
      </c>
      <c r="J23" s="169">
        <v>3.47</v>
      </c>
      <c r="K23" s="169">
        <v>3.24</v>
      </c>
      <c r="L23" s="170">
        <f t="shared" si="0"/>
        <v>3.69</v>
      </c>
      <c r="M23" s="30">
        <v>1</v>
      </c>
      <c r="N23" s="20"/>
      <c r="O23" s="6"/>
    </row>
    <row r="24" spans="1:15" ht="13.65" customHeight="1" x14ac:dyDescent="0.3">
      <c r="A24" s="47">
        <v>19</v>
      </c>
      <c r="B24" s="90" t="s">
        <v>360</v>
      </c>
      <c r="C24" s="90" t="s">
        <v>328</v>
      </c>
      <c r="D24" s="90" t="s">
        <v>185</v>
      </c>
      <c r="E24" s="101" t="s">
        <v>196</v>
      </c>
      <c r="F24" s="90">
        <v>3507219</v>
      </c>
      <c r="G24" s="30" t="s">
        <v>297</v>
      </c>
      <c r="H24" s="13"/>
      <c r="I24" s="169">
        <v>3.5</v>
      </c>
      <c r="J24" s="169" t="s">
        <v>795</v>
      </c>
      <c r="K24" s="169">
        <v>3.64</v>
      </c>
      <c r="L24" s="170">
        <f t="shared" si="0"/>
        <v>3.64</v>
      </c>
      <c r="M24" s="30">
        <v>1</v>
      </c>
      <c r="N24" s="20"/>
      <c r="O24" s="6"/>
    </row>
    <row r="25" spans="1:15" ht="13.65" customHeight="1" x14ac:dyDescent="0.3">
      <c r="A25" s="47">
        <v>20</v>
      </c>
      <c r="B25" s="90" t="s">
        <v>376</v>
      </c>
      <c r="C25" s="90" t="s">
        <v>375</v>
      </c>
      <c r="D25" s="90" t="s">
        <v>188</v>
      </c>
      <c r="E25" s="101" t="s">
        <v>197</v>
      </c>
      <c r="F25" s="90">
        <v>3201278</v>
      </c>
      <c r="G25" s="30" t="s">
        <v>297</v>
      </c>
      <c r="H25" s="13"/>
      <c r="I25" s="169">
        <v>3.54</v>
      </c>
      <c r="J25" s="169">
        <v>3.53</v>
      </c>
      <c r="K25" s="169">
        <v>3.21</v>
      </c>
      <c r="L25" s="170">
        <f t="shared" si="0"/>
        <v>3.54</v>
      </c>
      <c r="M25" s="30">
        <v>1</v>
      </c>
      <c r="N25" s="20"/>
      <c r="O25" s="6"/>
    </row>
    <row r="26" spans="1:15" ht="13.65" customHeight="1" x14ac:dyDescent="0.3">
      <c r="A26" s="47">
        <v>21</v>
      </c>
      <c r="B26" s="90" t="s">
        <v>344</v>
      </c>
      <c r="C26" s="90" t="s">
        <v>345</v>
      </c>
      <c r="D26" s="90" t="s">
        <v>213</v>
      </c>
      <c r="E26" s="101" t="s">
        <v>198</v>
      </c>
      <c r="F26" s="90">
        <v>3607247</v>
      </c>
      <c r="G26" s="30" t="s">
        <v>297</v>
      </c>
      <c r="H26" s="13"/>
      <c r="I26" s="169">
        <v>3.5</v>
      </c>
      <c r="J26" s="169">
        <v>3.24</v>
      </c>
      <c r="K26" s="169">
        <v>3.52</v>
      </c>
      <c r="L26" s="170">
        <f t="shared" si="0"/>
        <v>3.52</v>
      </c>
      <c r="M26" s="30">
        <v>1</v>
      </c>
      <c r="N26" s="20"/>
      <c r="O26" s="6"/>
    </row>
    <row r="27" spans="1:15" ht="13.65" customHeight="1" x14ac:dyDescent="0.3">
      <c r="A27" s="47">
        <v>22</v>
      </c>
      <c r="B27" s="90" t="s">
        <v>358</v>
      </c>
      <c r="C27" s="90" t="s">
        <v>359</v>
      </c>
      <c r="D27" s="90" t="s">
        <v>389</v>
      </c>
      <c r="E27" s="101" t="s">
        <v>196</v>
      </c>
      <c r="F27" s="90">
        <v>3503128</v>
      </c>
      <c r="G27" s="30" t="s">
        <v>297</v>
      </c>
      <c r="H27" s="13"/>
      <c r="I27" s="169">
        <v>3.45</v>
      </c>
      <c r="J27" s="169">
        <v>3.15</v>
      </c>
      <c r="K27" s="169">
        <v>2.97</v>
      </c>
      <c r="L27" s="170">
        <f t="shared" si="0"/>
        <v>3.45</v>
      </c>
      <c r="M27" s="30">
        <v>1</v>
      </c>
      <c r="N27" s="20"/>
      <c r="O27" s="6"/>
    </row>
    <row r="28" spans="1:15" ht="13.65" customHeight="1" x14ac:dyDescent="0.3">
      <c r="A28" s="47">
        <v>23</v>
      </c>
      <c r="B28" s="90" t="s">
        <v>368</v>
      </c>
      <c r="C28" s="90" t="s">
        <v>241</v>
      </c>
      <c r="D28" s="90" t="s">
        <v>188</v>
      </c>
      <c r="E28" s="101" t="s">
        <v>197</v>
      </c>
      <c r="F28" s="90">
        <v>3201163</v>
      </c>
      <c r="G28" s="30" t="s">
        <v>297</v>
      </c>
      <c r="H28" s="13"/>
      <c r="I28" s="169">
        <v>3.11</v>
      </c>
      <c r="J28" s="169">
        <v>3.44</v>
      </c>
      <c r="K28" s="169">
        <v>3.35</v>
      </c>
      <c r="L28" s="170">
        <f t="shared" si="0"/>
        <v>3.44</v>
      </c>
      <c r="M28" s="30">
        <v>1</v>
      </c>
      <c r="N28" s="20"/>
      <c r="O28" s="6"/>
    </row>
    <row r="29" spans="1:15" ht="13.65" customHeight="1" x14ac:dyDescent="0.3">
      <c r="A29" s="47">
        <v>24</v>
      </c>
      <c r="B29" s="90" t="s">
        <v>352</v>
      </c>
      <c r="C29" s="90" t="s">
        <v>353</v>
      </c>
      <c r="D29" s="90" t="s">
        <v>188</v>
      </c>
      <c r="E29" s="101" t="s">
        <v>197</v>
      </c>
      <c r="F29" s="90">
        <v>3201152</v>
      </c>
      <c r="G29" s="30" t="s">
        <v>297</v>
      </c>
      <c r="H29" s="13"/>
      <c r="I29" s="169">
        <v>3</v>
      </c>
      <c r="J29" s="169">
        <v>3.42</v>
      </c>
      <c r="K29" s="169">
        <v>3.31</v>
      </c>
      <c r="L29" s="170">
        <f t="shared" si="0"/>
        <v>3.42</v>
      </c>
      <c r="M29" s="30">
        <v>1</v>
      </c>
      <c r="N29" s="20"/>
      <c r="O29" s="6"/>
    </row>
    <row r="30" spans="1:15" ht="13.65" customHeight="1" x14ac:dyDescent="0.3">
      <c r="A30" s="47">
        <v>25</v>
      </c>
      <c r="B30" s="90" t="s">
        <v>363</v>
      </c>
      <c r="C30" s="90" t="s">
        <v>333</v>
      </c>
      <c r="D30" s="90" t="s">
        <v>389</v>
      </c>
      <c r="E30" s="101" t="s">
        <v>196</v>
      </c>
      <c r="F30" s="90">
        <v>3504162</v>
      </c>
      <c r="G30" s="30" t="s">
        <v>297</v>
      </c>
      <c r="H30" s="13"/>
      <c r="I30" s="169">
        <v>3.4</v>
      </c>
      <c r="J30" s="169">
        <v>3.39</v>
      </c>
      <c r="K30" s="169">
        <v>3.24</v>
      </c>
      <c r="L30" s="170">
        <f t="shared" si="0"/>
        <v>3.4</v>
      </c>
      <c r="M30" s="30">
        <v>1</v>
      </c>
      <c r="N30" s="20"/>
      <c r="O30" s="6"/>
    </row>
    <row r="31" spans="1:15" ht="13.65" customHeight="1" x14ac:dyDescent="0.3">
      <c r="A31" s="47">
        <v>26</v>
      </c>
      <c r="B31" s="90" t="s">
        <v>382</v>
      </c>
      <c r="C31" s="90" t="s">
        <v>383</v>
      </c>
      <c r="D31" s="90" t="s">
        <v>184</v>
      </c>
      <c r="E31" s="101" t="s">
        <v>195</v>
      </c>
      <c r="F31" s="90">
        <v>3107267</v>
      </c>
      <c r="G31" s="30" t="s">
        <v>297</v>
      </c>
      <c r="H31" s="13"/>
      <c r="I31" s="169">
        <v>3.36</v>
      </c>
      <c r="J31" s="169">
        <v>3.13</v>
      </c>
      <c r="K31" s="169">
        <v>3.15</v>
      </c>
      <c r="L31" s="170">
        <f t="shared" si="0"/>
        <v>3.36</v>
      </c>
      <c r="M31" s="30">
        <v>1</v>
      </c>
      <c r="N31" s="20"/>
      <c r="O31" s="6"/>
    </row>
    <row r="32" spans="1:15" ht="13.65" customHeight="1" x14ac:dyDescent="0.3">
      <c r="A32" s="47">
        <v>27</v>
      </c>
      <c r="B32" s="90" t="s">
        <v>366</v>
      </c>
      <c r="C32" s="90" t="s">
        <v>367</v>
      </c>
      <c r="D32" s="90" t="s">
        <v>191</v>
      </c>
      <c r="E32" s="101" t="s">
        <v>198</v>
      </c>
      <c r="F32" s="90">
        <v>3603250</v>
      </c>
      <c r="G32" s="30" t="s">
        <v>297</v>
      </c>
      <c r="H32" s="13"/>
      <c r="I32" s="169">
        <v>3.35</v>
      </c>
      <c r="J32" s="169">
        <v>3.17</v>
      </c>
      <c r="K32" s="169">
        <v>3.28</v>
      </c>
      <c r="L32" s="170">
        <f t="shared" si="0"/>
        <v>3.35</v>
      </c>
      <c r="M32" s="30">
        <v>1</v>
      </c>
      <c r="N32" s="20"/>
      <c r="O32" s="6"/>
    </row>
    <row r="33" spans="1:15" ht="13.65" customHeight="1" x14ac:dyDescent="0.3">
      <c r="A33" s="47">
        <v>28</v>
      </c>
      <c r="B33" s="90" t="s">
        <v>346</v>
      </c>
      <c r="C33" s="90" t="s">
        <v>245</v>
      </c>
      <c r="D33" s="90" t="s">
        <v>194</v>
      </c>
      <c r="E33" s="101" t="s">
        <v>198</v>
      </c>
      <c r="F33" s="90">
        <v>3604019</v>
      </c>
      <c r="G33" s="30" t="s">
        <v>297</v>
      </c>
      <c r="H33" s="13"/>
      <c r="I33" s="169">
        <v>3.24</v>
      </c>
      <c r="J33" s="169">
        <v>2.87</v>
      </c>
      <c r="K33" s="169" t="s">
        <v>795</v>
      </c>
      <c r="L33" s="170">
        <f t="shared" si="0"/>
        <v>3.24</v>
      </c>
      <c r="M33" s="30">
        <v>1</v>
      </c>
      <c r="N33" s="20"/>
      <c r="O33" s="6"/>
    </row>
    <row r="34" spans="1:15" ht="13.65" customHeight="1" x14ac:dyDescent="0.3">
      <c r="A34" s="47">
        <v>29</v>
      </c>
      <c r="B34" s="90" t="s">
        <v>379</v>
      </c>
      <c r="C34" s="90" t="s">
        <v>380</v>
      </c>
      <c r="D34" s="90" t="s">
        <v>184</v>
      </c>
      <c r="E34" s="101" t="s">
        <v>195</v>
      </c>
      <c r="F34" s="90">
        <v>3107264</v>
      </c>
      <c r="G34" s="30" t="s">
        <v>297</v>
      </c>
      <c r="H34" s="13"/>
      <c r="I34" s="169">
        <v>3.17</v>
      </c>
      <c r="J34" s="169">
        <v>2.94</v>
      </c>
      <c r="K34" s="169">
        <v>2.95</v>
      </c>
      <c r="L34" s="170">
        <f t="shared" si="0"/>
        <v>3.17</v>
      </c>
      <c r="M34" s="30">
        <v>1</v>
      </c>
      <c r="N34" s="20"/>
      <c r="O34" s="6"/>
    </row>
    <row r="35" spans="1:15" ht="13.65" customHeight="1" x14ac:dyDescent="0.3">
      <c r="A35" s="47">
        <v>30</v>
      </c>
      <c r="B35" s="90" t="s">
        <v>335</v>
      </c>
      <c r="C35" s="90" t="s">
        <v>336</v>
      </c>
      <c r="D35" s="90" t="s">
        <v>259</v>
      </c>
      <c r="E35" s="101" t="s">
        <v>197</v>
      </c>
      <c r="F35" s="90">
        <v>3201264</v>
      </c>
      <c r="G35" s="30" t="s">
        <v>297</v>
      </c>
      <c r="H35" s="13"/>
      <c r="I35" s="169">
        <v>2.99</v>
      </c>
      <c r="J35" s="169">
        <v>3.13</v>
      </c>
      <c r="K35" s="169">
        <v>2.97</v>
      </c>
      <c r="L35" s="170">
        <f t="shared" si="0"/>
        <v>3.13</v>
      </c>
      <c r="M35" s="30">
        <v>1</v>
      </c>
      <c r="N35" s="20"/>
      <c r="O35" s="6"/>
    </row>
    <row r="36" spans="1:15" ht="13.65" customHeight="1" x14ac:dyDescent="0.3">
      <c r="A36" s="47">
        <v>31</v>
      </c>
      <c r="B36" s="90" t="s">
        <v>371</v>
      </c>
      <c r="C36" s="90" t="s">
        <v>372</v>
      </c>
      <c r="D36" s="90" t="s">
        <v>192</v>
      </c>
      <c r="E36" s="101" t="s">
        <v>195</v>
      </c>
      <c r="F36" s="90">
        <v>3106743</v>
      </c>
      <c r="G36" s="30" t="s">
        <v>297</v>
      </c>
      <c r="H36" s="13"/>
      <c r="I36" s="169">
        <v>2.52</v>
      </c>
      <c r="J36" s="169">
        <v>2.94</v>
      </c>
      <c r="K36" s="169">
        <v>3.05</v>
      </c>
      <c r="L36" s="170">
        <f t="shared" si="0"/>
        <v>3.05</v>
      </c>
      <c r="M36" s="30">
        <v>1</v>
      </c>
      <c r="N36" s="20"/>
      <c r="O36" s="6"/>
    </row>
    <row r="37" spans="1:15" ht="13.65" customHeight="1" x14ac:dyDescent="0.3">
      <c r="A37" s="47">
        <v>32</v>
      </c>
      <c r="B37" s="90" t="s">
        <v>339</v>
      </c>
      <c r="C37" s="90" t="s">
        <v>328</v>
      </c>
      <c r="D37" s="90" t="s">
        <v>184</v>
      </c>
      <c r="E37" s="101" t="s">
        <v>195</v>
      </c>
      <c r="F37" s="90">
        <v>3107245</v>
      </c>
      <c r="G37" s="30" t="s">
        <v>297</v>
      </c>
      <c r="H37" s="13"/>
      <c r="I37" s="169">
        <v>2.87</v>
      </c>
      <c r="J37" s="169">
        <v>2.91</v>
      </c>
      <c r="K37" s="169">
        <v>2.96</v>
      </c>
      <c r="L37" s="170">
        <f t="shared" si="0"/>
        <v>2.96</v>
      </c>
      <c r="M37" s="30">
        <v>1</v>
      </c>
      <c r="N37" s="20"/>
      <c r="O37" s="6"/>
    </row>
    <row r="38" spans="1:15" ht="13.65" customHeight="1" x14ac:dyDescent="0.3">
      <c r="A38" s="47">
        <v>33</v>
      </c>
      <c r="B38" s="90" t="s">
        <v>381</v>
      </c>
      <c r="C38" s="90" t="s">
        <v>375</v>
      </c>
      <c r="D38" s="90" t="s">
        <v>185</v>
      </c>
      <c r="E38" s="101" t="s">
        <v>196</v>
      </c>
      <c r="F38" s="90">
        <v>3507491</v>
      </c>
      <c r="G38" s="30" t="s">
        <v>297</v>
      </c>
      <c r="H38" s="13"/>
      <c r="I38" s="169" t="s">
        <v>795</v>
      </c>
      <c r="J38" s="169">
        <v>2.92</v>
      </c>
      <c r="K38" s="169">
        <v>2.78</v>
      </c>
      <c r="L38" s="170">
        <f t="shared" si="0"/>
        <v>2.92</v>
      </c>
      <c r="M38" s="30">
        <v>1</v>
      </c>
      <c r="N38" s="20"/>
      <c r="O38" s="6"/>
    </row>
    <row r="39" spans="1:15" ht="13.65" customHeight="1" x14ac:dyDescent="0.3">
      <c r="A39" s="47">
        <v>34</v>
      </c>
      <c r="B39" s="90" t="s">
        <v>354</v>
      </c>
      <c r="C39" s="90" t="s">
        <v>355</v>
      </c>
      <c r="D39" s="90" t="s">
        <v>188</v>
      </c>
      <c r="E39" s="101" t="s">
        <v>197</v>
      </c>
      <c r="F39" s="90">
        <v>3201153</v>
      </c>
      <c r="G39" s="30" t="s">
        <v>297</v>
      </c>
      <c r="H39" s="13"/>
      <c r="I39" s="169">
        <v>2.36</v>
      </c>
      <c r="J39" s="169">
        <v>2.82</v>
      </c>
      <c r="K39" s="169" t="s">
        <v>795</v>
      </c>
      <c r="L39" s="170">
        <f t="shared" si="0"/>
        <v>2.82</v>
      </c>
      <c r="M39" s="30">
        <v>1</v>
      </c>
      <c r="N39" s="20"/>
      <c r="O39" s="6"/>
    </row>
    <row r="40" spans="1:15" ht="13.65" customHeight="1" x14ac:dyDescent="0.3">
      <c r="A40" s="47">
        <v>35</v>
      </c>
      <c r="B40" s="90" t="s">
        <v>378</v>
      </c>
      <c r="C40" s="90" t="s">
        <v>241</v>
      </c>
      <c r="D40" s="90" t="s">
        <v>188</v>
      </c>
      <c r="E40" s="101" t="s">
        <v>197</v>
      </c>
      <c r="F40" s="90">
        <v>3201169</v>
      </c>
      <c r="G40" s="30" t="s">
        <v>297</v>
      </c>
      <c r="H40" s="13"/>
      <c r="I40" s="169">
        <v>2.81</v>
      </c>
      <c r="J40" s="169">
        <v>2.35</v>
      </c>
      <c r="K40" s="169">
        <v>2.52</v>
      </c>
      <c r="L40" s="170">
        <f t="shared" si="0"/>
        <v>2.81</v>
      </c>
      <c r="M40" s="30">
        <v>1</v>
      </c>
      <c r="N40" s="20"/>
      <c r="O40" s="6"/>
    </row>
    <row r="41" spans="1:15" ht="13.65" customHeight="1" x14ac:dyDescent="0.3">
      <c r="A41" s="47"/>
      <c r="B41" s="90" t="s">
        <v>340</v>
      </c>
      <c r="C41" s="90" t="s">
        <v>341</v>
      </c>
      <c r="D41" s="90" t="s">
        <v>188</v>
      </c>
      <c r="E41" s="101" t="s">
        <v>197</v>
      </c>
      <c r="F41" s="90">
        <v>3201989</v>
      </c>
      <c r="G41" s="30" t="s">
        <v>297</v>
      </c>
      <c r="H41" s="13"/>
      <c r="I41" s="169"/>
      <c r="J41" s="169"/>
      <c r="K41" s="169"/>
      <c r="L41" s="170" t="s">
        <v>796</v>
      </c>
      <c r="M41" s="30"/>
      <c r="N41" s="20"/>
      <c r="O41" s="6"/>
    </row>
    <row r="42" spans="1:15" ht="13.65" customHeight="1" x14ac:dyDescent="0.3">
      <c r="A42" s="47"/>
      <c r="B42" s="90" t="s">
        <v>290</v>
      </c>
      <c r="C42" s="90" t="s">
        <v>291</v>
      </c>
      <c r="D42" s="90" t="s">
        <v>213</v>
      </c>
      <c r="E42" s="101" t="s">
        <v>198</v>
      </c>
      <c r="F42" s="90">
        <v>3602272</v>
      </c>
      <c r="G42" s="30" t="s">
        <v>297</v>
      </c>
      <c r="H42" s="13"/>
      <c r="I42" s="169"/>
      <c r="J42" s="169"/>
      <c r="K42" s="169"/>
      <c r="L42" s="170" t="s">
        <v>796</v>
      </c>
      <c r="M42" s="30"/>
      <c r="N42" s="20"/>
      <c r="O42" s="6"/>
    </row>
    <row r="43" spans="1:15" ht="13.65" customHeight="1" x14ac:dyDescent="0.3">
      <c r="A43" s="47"/>
      <c r="B43" s="90" t="s">
        <v>347</v>
      </c>
      <c r="C43" s="90" t="s">
        <v>291</v>
      </c>
      <c r="D43" s="90" t="s">
        <v>187</v>
      </c>
      <c r="E43" s="101" t="s">
        <v>195</v>
      </c>
      <c r="F43" s="90">
        <v>3105380</v>
      </c>
      <c r="G43" s="30" t="s">
        <v>297</v>
      </c>
      <c r="H43" s="13"/>
      <c r="I43" s="169"/>
      <c r="J43" s="169"/>
      <c r="K43" s="169"/>
      <c r="L43" s="170" t="s">
        <v>796</v>
      </c>
      <c r="M43" s="30"/>
      <c r="N43" s="20"/>
      <c r="O43" s="6"/>
    </row>
    <row r="44" spans="1:15" ht="13.65" customHeight="1" x14ac:dyDescent="0.3">
      <c r="A44" s="47"/>
      <c r="B44" s="90" t="s">
        <v>369</v>
      </c>
      <c r="C44" s="90" t="s">
        <v>370</v>
      </c>
      <c r="D44" s="90" t="s">
        <v>189</v>
      </c>
      <c r="E44" s="101" t="s">
        <v>196</v>
      </c>
      <c r="F44" s="90">
        <v>3503716</v>
      </c>
      <c r="G44" s="30" t="s">
        <v>297</v>
      </c>
      <c r="H44" s="13"/>
      <c r="I44" s="169"/>
      <c r="J44" s="169"/>
      <c r="K44" s="169"/>
      <c r="L44" s="170" t="s">
        <v>796</v>
      </c>
      <c r="M44" s="30"/>
      <c r="N44" s="20"/>
      <c r="O44" s="6"/>
    </row>
    <row r="45" spans="1:15" ht="13.65" customHeight="1" x14ac:dyDescent="0.3">
      <c r="A45" s="47"/>
      <c r="B45" s="90" t="s">
        <v>374</v>
      </c>
      <c r="C45" s="90" t="s">
        <v>375</v>
      </c>
      <c r="D45" s="90" t="s">
        <v>231</v>
      </c>
      <c r="E45" s="101" t="s">
        <v>198</v>
      </c>
      <c r="F45" s="90">
        <v>3607242</v>
      </c>
      <c r="G45" s="30" t="s">
        <v>297</v>
      </c>
      <c r="H45" s="13"/>
      <c r="I45" s="169"/>
      <c r="J45" s="169"/>
      <c r="K45" s="169"/>
      <c r="L45" s="170" t="s">
        <v>796</v>
      </c>
      <c r="M45" s="30"/>
      <c r="N45" s="20"/>
      <c r="O45" s="6"/>
    </row>
    <row r="46" spans="1:15" s="8" customFormat="1" ht="13" x14ac:dyDescent="0.3">
      <c r="A46" s="116"/>
      <c r="B46" s="117"/>
      <c r="C46" s="117"/>
      <c r="D46" s="113"/>
      <c r="E46" s="125"/>
      <c r="F46" s="125"/>
      <c r="G46" s="125"/>
      <c r="H46" s="130"/>
      <c r="I46" s="131"/>
      <c r="J46" s="131"/>
      <c r="K46" s="131"/>
      <c r="L46" s="131"/>
      <c r="M46" s="125"/>
      <c r="N46" s="129"/>
      <c r="O46" s="129"/>
    </row>
    <row r="47" spans="1:15" ht="18" x14ac:dyDescent="0.4">
      <c r="A47" s="192" t="s">
        <v>0</v>
      </c>
      <c r="B47" s="192"/>
      <c r="C47" s="192"/>
      <c r="D47" s="46" t="s">
        <v>15</v>
      </c>
      <c r="E47" s="58"/>
      <c r="F47" s="58"/>
      <c r="G47" s="35"/>
      <c r="H47" s="58"/>
      <c r="I47" s="58"/>
      <c r="J47" s="58"/>
      <c r="K47" s="35"/>
      <c r="L47" s="35"/>
      <c r="M47" s="35"/>
    </row>
    <row r="48" spans="1:15" ht="18" x14ac:dyDescent="0.4">
      <c r="A48" s="192" t="s">
        <v>1</v>
      </c>
      <c r="B48" s="192"/>
      <c r="C48" s="192"/>
      <c r="D48" s="46" t="s">
        <v>249</v>
      </c>
      <c r="E48" s="58"/>
      <c r="F48" s="58"/>
      <c r="G48" s="35"/>
      <c r="H48" s="58"/>
      <c r="I48" s="58"/>
      <c r="J48" s="58"/>
      <c r="K48" s="35"/>
      <c r="L48" s="35"/>
      <c r="M48" s="35"/>
    </row>
    <row r="49" spans="1:15" ht="18" x14ac:dyDescent="0.4">
      <c r="A49" s="192" t="s">
        <v>2</v>
      </c>
      <c r="B49" s="192"/>
      <c r="C49" s="192"/>
      <c r="D49" s="84" t="s">
        <v>800</v>
      </c>
      <c r="E49" s="8"/>
      <c r="F49" s="35"/>
      <c r="G49" s="35"/>
      <c r="H49" s="35"/>
      <c r="I49" s="35"/>
      <c r="J49" s="35"/>
      <c r="K49" s="35"/>
      <c r="L49" s="35"/>
      <c r="M49" s="35"/>
    </row>
    <row r="50" spans="1:15" ht="13" x14ac:dyDescent="0.3">
      <c r="A50" s="59"/>
      <c r="B50" s="60"/>
      <c r="C50" s="60"/>
      <c r="D50" s="60"/>
      <c r="E50" s="60"/>
      <c r="F50" s="60"/>
      <c r="G50" s="60"/>
      <c r="H50" s="59"/>
      <c r="I50" s="59"/>
      <c r="J50" s="59"/>
      <c r="K50" s="59"/>
      <c r="L50" s="59"/>
      <c r="M50" s="60"/>
    </row>
    <row r="51" spans="1:15" ht="13" x14ac:dyDescent="0.3">
      <c r="A51" s="13" t="s">
        <v>76</v>
      </c>
      <c r="B51" s="30" t="s">
        <v>4</v>
      </c>
      <c r="C51" s="30" t="s">
        <v>3</v>
      </c>
      <c r="D51" s="30" t="s">
        <v>5</v>
      </c>
      <c r="E51" s="30" t="s">
        <v>121</v>
      </c>
      <c r="F51" s="30" t="s">
        <v>199</v>
      </c>
      <c r="G51" s="30" t="s">
        <v>79</v>
      </c>
      <c r="H51" s="13"/>
      <c r="I51" s="13" t="s">
        <v>11</v>
      </c>
      <c r="J51" s="13" t="s">
        <v>12</v>
      </c>
      <c r="K51" s="13" t="s">
        <v>13</v>
      </c>
      <c r="L51" s="13" t="s">
        <v>798</v>
      </c>
      <c r="M51" s="30" t="s">
        <v>9</v>
      </c>
      <c r="N51" s="20"/>
      <c r="O51" s="6"/>
    </row>
    <row r="52" spans="1:15" ht="12.75" customHeight="1" x14ac:dyDescent="0.3">
      <c r="A52" s="45">
        <v>1</v>
      </c>
      <c r="B52" s="90" t="s">
        <v>320</v>
      </c>
      <c r="C52" s="90" t="s">
        <v>319</v>
      </c>
      <c r="D52" s="90" t="s">
        <v>190</v>
      </c>
      <c r="E52" s="101" t="s">
        <v>198</v>
      </c>
      <c r="F52" s="90">
        <v>3602464</v>
      </c>
      <c r="G52" s="45" t="s">
        <v>249</v>
      </c>
      <c r="H52" s="45"/>
      <c r="I52" s="45">
        <v>4.67</v>
      </c>
      <c r="J52" s="45">
        <v>4.75</v>
      </c>
      <c r="K52" s="170">
        <v>4.8</v>
      </c>
      <c r="L52" s="170">
        <f t="shared" ref="L52:L60" si="1">MAXA(I52,J52,K52)</f>
        <v>4.8</v>
      </c>
      <c r="M52" s="30">
        <v>8</v>
      </c>
    </row>
    <row r="53" spans="1:15" ht="12.75" customHeight="1" x14ac:dyDescent="0.3">
      <c r="A53" s="45">
        <v>2</v>
      </c>
      <c r="B53" s="90" t="s">
        <v>310</v>
      </c>
      <c r="C53" s="90" t="s">
        <v>309</v>
      </c>
      <c r="D53" s="90" t="s">
        <v>186</v>
      </c>
      <c r="E53" s="101" t="s">
        <v>195</v>
      </c>
      <c r="F53" s="90">
        <v>3106177</v>
      </c>
      <c r="G53" s="45" t="s">
        <v>249</v>
      </c>
      <c r="H53" s="45"/>
      <c r="I53" s="170">
        <v>4.58</v>
      </c>
      <c r="J53" s="170">
        <v>4.34</v>
      </c>
      <c r="K53" s="170">
        <v>4.46</v>
      </c>
      <c r="L53" s="170">
        <f t="shared" si="1"/>
        <v>4.58</v>
      </c>
      <c r="M53" s="30">
        <v>6</v>
      </c>
    </row>
    <row r="54" spans="1:15" ht="12.75" customHeight="1" x14ac:dyDescent="0.3">
      <c r="A54" s="45">
        <v>3</v>
      </c>
      <c r="B54" s="90" t="s">
        <v>308</v>
      </c>
      <c r="C54" s="90" t="s">
        <v>307</v>
      </c>
      <c r="D54" s="90" t="s">
        <v>194</v>
      </c>
      <c r="E54" s="101" t="s">
        <v>198</v>
      </c>
      <c r="F54" s="90">
        <v>3604103</v>
      </c>
      <c r="G54" s="45" t="s">
        <v>249</v>
      </c>
      <c r="H54" s="45"/>
      <c r="I54" s="170">
        <v>4.04</v>
      </c>
      <c r="J54" s="170">
        <v>4.3499999999999996</v>
      </c>
      <c r="K54" s="170">
        <v>4.3099999999999996</v>
      </c>
      <c r="L54" s="170">
        <f t="shared" si="1"/>
        <v>4.3499999999999996</v>
      </c>
      <c r="M54" s="30">
        <v>5</v>
      </c>
    </row>
    <row r="55" spans="1:15" ht="12.75" customHeight="1" x14ac:dyDescent="0.3">
      <c r="A55" s="45">
        <v>4</v>
      </c>
      <c r="B55" s="90" t="s">
        <v>312</v>
      </c>
      <c r="C55" s="90" t="s">
        <v>311</v>
      </c>
      <c r="D55" s="90" t="s">
        <v>190</v>
      </c>
      <c r="E55" s="101" t="s">
        <v>198</v>
      </c>
      <c r="F55" s="90">
        <v>3602765</v>
      </c>
      <c r="G55" s="45" t="s">
        <v>249</v>
      </c>
      <c r="H55" s="45"/>
      <c r="I55" s="170">
        <v>4.25</v>
      </c>
      <c r="J55" s="170">
        <v>4</v>
      </c>
      <c r="K55" s="170">
        <v>4.26</v>
      </c>
      <c r="L55" s="170">
        <f t="shared" si="1"/>
        <v>4.26</v>
      </c>
      <c r="M55" s="30">
        <v>4</v>
      </c>
    </row>
    <row r="56" spans="1:15" ht="12.75" customHeight="1" x14ac:dyDescent="0.3">
      <c r="A56" s="45">
        <v>5</v>
      </c>
      <c r="B56" s="90" t="s">
        <v>314</v>
      </c>
      <c r="C56" s="90" t="s">
        <v>313</v>
      </c>
      <c r="D56" s="90" t="s">
        <v>190</v>
      </c>
      <c r="E56" s="101" t="s">
        <v>198</v>
      </c>
      <c r="F56" s="90">
        <v>3603405</v>
      </c>
      <c r="G56" s="45" t="s">
        <v>249</v>
      </c>
      <c r="H56" s="45"/>
      <c r="I56" s="170">
        <v>4.22</v>
      </c>
      <c r="J56" s="170">
        <v>4.08</v>
      </c>
      <c r="K56" s="170">
        <v>4.03</v>
      </c>
      <c r="L56" s="170">
        <f t="shared" si="1"/>
        <v>4.22</v>
      </c>
      <c r="M56" s="30">
        <v>3</v>
      </c>
    </row>
    <row r="57" spans="1:15" ht="12.75" customHeight="1" x14ac:dyDescent="0.3">
      <c r="A57" s="45">
        <v>6</v>
      </c>
      <c r="B57" s="90" t="s">
        <v>240</v>
      </c>
      <c r="C57" s="90" t="s">
        <v>241</v>
      </c>
      <c r="D57" s="90" t="s">
        <v>248</v>
      </c>
      <c r="E57" s="101" t="s">
        <v>198</v>
      </c>
      <c r="F57" s="90">
        <v>3604175</v>
      </c>
      <c r="G57" s="45" t="s">
        <v>249</v>
      </c>
      <c r="H57" s="45"/>
      <c r="I57" s="170">
        <v>3.91</v>
      </c>
      <c r="J57" s="170">
        <v>3.92</v>
      </c>
      <c r="K57" s="170">
        <v>3.98</v>
      </c>
      <c r="L57" s="170">
        <f t="shared" si="1"/>
        <v>3.98</v>
      </c>
      <c r="M57" s="30">
        <v>2</v>
      </c>
    </row>
    <row r="58" spans="1:15" ht="12.75" customHeight="1" x14ac:dyDescent="0.3">
      <c r="A58" s="45">
        <v>7</v>
      </c>
      <c r="B58" s="90" t="s">
        <v>318</v>
      </c>
      <c r="C58" s="90" t="s">
        <v>317</v>
      </c>
      <c r="D58" s="90" t="s">
        <v>189</v>
      </c>
      <c r="E58" s="101" t="s">
        <v>196</v>
      </c>
      <c r="F58" s="90">
        <v>3502990</v>
      </c>
      <c r="G58" s="45" t="s">
        <v>249</v>
      </c>
      <c r="H58" s="45"/>
      <c r="I58" s="170">
        <v>3.28</v>
      </c>
      <c r="J58" s="170" t="s">
        <v>799</v>
      </c>
      <c r="K58" s="170">
        <v>3.3</v>
      </c>
      <c r="L58" s="170">
        <f t="shared" si="1"/>
        <v>3.3</v>
      </c>
      <c r="M58" s="30">
        <v>1</v>
      </c>
    </row>
    <row r="59" spans="1:15" ht="12.75" customHeight="1" x14ac:dyDescent="0.3">
      <c r="A59" s="45">
        <v>8</v>
      </c>
      <c r="B59" s="90" t="s">
        <v>246</v>
      </c>
      <c r="C59" s="90" t="s">
        <v>247</v>
      </c>
      <c r="D59" s="90" t="s">
        <v>194</v>
      </c>
      <c r="E59" s="101" t="s">
        <v>198</v>
      </c>
      <c r="F59" s="90">
        <v>3603997</v>
      </c>
      <c r="G59" s="45" t="s">
        <v>249</v>
      </c>
      <c r="H59" s="45"/>
      <c r="I59" s="170">
        <v>3.28</v>
      </c>
      <c r="J59" s="170">
        <v>1.58</v>
      </c>
      <c r="K59" s="170">
        <v>3.13</v>
      </c>
      <c r="L59" s="170">
        <f t="shared" si="1"/>
        <v>3.28</v>
      </c>
      <c r="M59" s="30">
        <v>1</v>
      </c>
    </row>
    <row r="60" spans="1:15" ht="12.75" customHeight="1" x14ac:dyDescent="0.3">
      <c r="A60" s="45" t="s">
        <v>786</v>
      </c>
      <c r="B60" s="90" t="s">
        <v>316</v>
      </c>
      <c r="C60" s="90" t="s">
        <v>315</v>
      </c>
      <c r="D60" s="90" t="s">
        <v>186</v>
      </c>
      <c r="E60" s="101" t="s">
        <v>195</v>
      </c>
      <c r="F60" s="90">
        <v>3106917</v>
      </c>
      <c r="G60" s="45" t="s">
        <v>249</v>
      </c>
      <c r="H60" s="45"/>
      <c r="I60" s="170"/>
      <c r="J60" s="170"/>
      <c r="K60" s="170"/>
      <c r="L60" s="170">
        <f t="shared" si="1"/>
        <v>0</v>
      </c>
      <c r="M60" s="30"/>
    </row>
    <row r="61" spans="1:15" s="8" customFormat="1" ht="13" x14ac:dyDescent="0.3">
      <c r="A61" s="116"/>
      <c r="B61" s="117"/>
      <c r="C61" s="117"/>
      <c r="D61" s="113"/>
      <c r="E61" s="125"/>
      <c r="F61" s="125"/>
      <c r="G61" s="125"/>
      <c r="H61" s="130"/>
      <c r="I61" s="131"/>
      <c r="J61" s="131"/>
      <c r="K61" s="131"/>
      <c r="L61" s="131"/>
      <c r="M61" s="125"/>
      <c r="N61" s="129"/>
      <c r="O61" s="129"/>
    </row>
    <row r="62" spans="1:15" ht="18" x14ac:dyDescent="0.4">
      <c r="A62" s="192" t="s">
        <v>0</v>
      </c>
      <c r="B62" s="192"/>
      <c r="C62" s="192"/>
      <c r="D62" s="46" t="s">
        <v>15</v>
      </c>
      <c r="E62" s="58"/>
      <c r="F62" s="58"/>
      <c r="G62" s="35"/>
      <c r="H62" s="58"/>
      <c r="I62" s="58"/>
      <c r="J62" s="58"/>
      <c r="K62" s="35"/>
      <c r="L62" s="35"/>
      <c r="M62" s="35"/>
    </row>
    <row r="63" spans="1:15" ht="18" x14ac:dyDescent="0.4">
      <c r="A63" s="192" t="s">
        <v>1</v>
      </c>
      <c r="B63" s="192"/>
      <c r="C63" s="192"/>
      <c r="D63" s="46" t="s">
        <v>330</v>
      </c>
      <c r="E63" s="58"/>
      <c r="F63" s="58"/>
      <c r="G63" s="35"/>
      <c r="H63" s="58"/>
      <c r="I63" s="58"/>
      <c r="J63" s="58"/>
      <c r="K63" s="35"/>
      <c r="L63" s="35"/>
      <c r="M63" s="35"/>
    </row>
    <row r="64" spans="1:15" ht="18" x14ac:dyDescent="0.4">
      <c r="A64" s="192" t="s">
        <v>2</v>
      </c>
      <c r="B64" s="192"/>
      <c r="C64" s="192"/>
      <c r="D64" s="45" t="s">
        <v>801</v>
      </c>
      <c r="E64" s="8"/>
      <c r="F64" s="35"/>
      <c r="G64" s="35"/>
      <c r="H64" s="35"/>
      <c r="I64" s="35"/>
      <c r="J64" s="35"/>
      <c r="K64" s="35"/>
      <c r="L64" s="35"/>
      <c r="M64" s="35"/>
    </row>
    <row r="65" spans="1:15" ht="13" x14ac:dyDescent="0.3">
      <c r="A65" s="59"/>
      <c r="B65" s="60"/>
      <c r="C65" s="60"/>
      <c r="D65" s="60"/>
      <c r="E65" s="60"/>
      <c r="F65" s="60"/>
      <c r="G65" s="60"/>
      <c r="H65" s="59"/>
      <c r="I65" s="59"/>
      <c r="J65" s="59"/>
      <c r="K65" s="59"/>
      <c r="L65" s="59"/>
      <c r="M65" s="60"/>
    </row>
    <row r="66" spans="1:15" ht="13" x14ac:dyDescent="0.3">
      <c r="A66" s="13" t="s">
        <v>76</v>
      </c>
      <c r="B66" s="30" t="s">
        <v>4</v>
      </c>
      <c r="C66" s="30" t="s">
        <v>3</v>
      </c>
      <c r="D66" s="30" t="s">
        <v>5</v>
      </c>
      <c r="E66" s="30" t="s">
        <v>121</v>
      </c>
      <c r="F66" s="30" t="s">
        <v>199</v>
      </c>
      <c r="G66" s="30" t="s">
        <v>79</v>
      </c>
      <c r="H66" s="13"/>
      <c r="I66" s="13" t="s">
        <v>11</v>
      </c>
      <c r="J66" s="13" t="s">
        <v>12</v>
      </c>
      <c r="K66" s="13" t="s">
        <v>13</v>
      </c>
      <c r="L66" s="13" t="s">
        <v>798</v>
      </c>
      <c r="M66" s="30" t="s">
        <v>9</v>
      </c>
      <c r="N66" s="20"/>
      <c r="O66" s="6"/>
    </row>
    <row r="67" spans="1:15" ht="12.75" customHeight="1" x14ac:dyDescent="0.3">
      <c r="A67" s="45">
        <v>1</v>
      </c>
      <c r="B67" s="90" t="s">
        <v>321</v>
      </c>
      <c r="C67" s="90" t="s">
        <v>322</v>
      </c>
      <c r="D67" s="90" t="s">
        <v>187</v>
      </c>
      <c r="E67" s="101" t="s">
        <v>195</v>
      </c>
      <c r="F67" s="90">
        <v>3105390</v>
      </c>
      <c r="G67" s="45" t="s">
        <v>330</v>
      </c>
      <c r="H67" s="45"/>
      <c r="I67" s="170">
        <v>4.62</v>
      </c>
      <c r="J67" s="170">
        <v>4.71</v>
      </c>
      <c r="K67" s="170">
        <v>4.8</v>
      </c>
      <c r="L67" s="170">
        <f>MAXA(I67,J67,K67)</f>
        <v>4.8</v>
      </c>
      <c r="M67" s="30">
        <v>8</v>
      </c>
    </row>
    <row r="68" spans="1:15" ht="12.75" customHeight="1" x14ac:dyDescent="0.3">
      <c r="A68" s="45">
        <v>2</v>
      </c>
      <c r="B68" s="90" t="s">
        <v>327</v>
      </c>
      <c r="C68" s="90" t="s">
        <v>328</v>
      </c>
      <c r="D68" s="90" t="s">
        <v>190</v>
      </c>
      <c r="E68" s="101" t="s">
        <v>198</v>
      </c>
      <c r="F68" s="90">
        <v>3602506</v>
      </c>
      <c r="G68" s="45" t="s">
        <v>330</v>
      </c>
      <c r="H68" s="45"/>
      <c r="I68" s="170">
        <v>4.09</v>
      </c>
      <c r="J68" s="170">
        <v>4.29</v>
      </c>
      <c r="K68" s="170">
        <v>4.25</v>
      </c>
      <c r="L68" s="170">
        <f>MAXA(I68,J68,K68)</f>
        <v>4.29</v>
      </c>
      <c r="M68" s="30">
        <v>6</v>
      </c>
    </row>
    <row r="69" spans="1:15" ht="12.75" customHeight="1" x14ac:dyDescent="0.3">
      <c r="A69" s="45">
        <v>3</v>
      </c>
      <c r="B69" s="90" t="s">
        <v>323</v>
      </c>
      <c r="C69" s="90" t="s">
        <v>324</v>
      </c>
      <c r="D69" s="90" t="s">
        <v>329</v>
      </c>
      <c r="E69" s="101" t="s">
        <v>197</v>
      </c>
      <c r="F69" s="90">
        <v>3201337</v>
      </c>
      <c r="G69" s="45" t="s">
        <v>330</v>
      </c>
      <c r="H69" s="45"/>
      <c r="I69" s="170">
        <v>3.94</v>
      </c>
      <c r="J69" s="170">
        <v>4</v>
      </c>
      <c r="K69" s="170">
        <v>3.97</v>
      </c>
      <c r="L69" s="170">
        <f>MAXA(I69,J69,K69)</f>
        <v>4</v>
      </c>
      <c r="M69" s="30">
        <v>5</v>
      </c>
    </row>
    <row r="70" spans="1:15" ht="12.75" customHeight="1" x14ac:dyDescent="0.3">
      <c r="A70" s="45">
        <v>4</v>
      </c>
      <c r="B70" s="90" t="s">
        <v>325</v>
      </c>
      <c r="C70" s="90" t="s">
        <v>326</v>
      </c>
      <c r="D70" s="90" t="s">
        <v>231</v>
      </c>
      <c r="E70" s="101" t="s">
        <v>198</v>
      </c>
      <c r="F70" s="90">
        <v>3604214</v>
      </c>
      <c r="G70" s="45" t="s">
        <v>330</v>
      </c>
      <c r="H70" s="45"/>
      <c r="I70" s="170">
        <v>3.72</v>
      </c>
      <c r="J70" s="170">
        <v>3.61</v>
      </c>
      <c r="K70" s="170">
        <v>3.82</v>
      </c>
      <c r="L70" s="170">
        <f>MAXA(I70,J70,K70)</f>
        <v>3.82</v>
      </c>
      <c r="M70" s="30">
        <v>4</v>
      </c>
    </row>
    <row r="71" spans="1:15" s="8" customFormat="1" ht="13" x14ac:dyDescent="0.3">
      <c r="A71" s="119"/>
      <c r="B71" s="112"/>
      <c r="C71" s="112"/>
      <c r="D71" s="113"/>
      <c r="E71" s="124"/>
      <c r="F71" s="124"/>
      <c r="G71" s="124"/>
      <c r="H71" s="124"/>
      <c r="I71" s="124"/>
      <c r="J71" s="124"/>
      <c r="K71" s="124"/>
      <c r="L71" s="124"/>
      <c r="M71" s="125"/>
    </row>
    <row r="72" spans="1:15" ht="18" x14ac:dyDescent="0.4">
      <c r="A72" s="192" t="s">
        <v>0</v>
      </c>
      <c r="B72" s="192"/>
      <c r="C72" s="192"/>
      <c r="D72" s="46" t="s">
        <v>15</v>
      </c>
      <c r="E72" s="58"/>
      <c r="F72" s="58"/>
      <c r="G72" s="35"/>
      <c r="H72" s="58"/>
      <c r="I72" s="58"/>
      <c r="J72" s="58"/>
      <c r="K72" s="35"/>
      <c r="L72" s="35"/>
      <c r="M72" s="35"/>
    </row>
    <row r="73" spans="1:15" ht="18" x14ac:dyDescent="0.4">
      <c r="A73" s="192" t="s">
        <v>1</v>
      </c>
      <c r="B73" s="192"/>
      <c r="C73" s="192"/>
      <c r="D73" s="46" t="s">
        <v>237</v>
      </c>
      <c r="E73" s="58"/>
      <c r="F73" s="58"/>
      <c r="G73" s="35"/>
      <c r="H73" s="58"/>
      <c r="I73" s="58"/>
      <c r="J73" s="58"/>
      <c r="K73" s="35"/>
      <c r="L73" s="35"/>
      <c r="M73" s="35"/>
    </row>
    <row r="74" spans="1:15" ht="18" x14ac:dyDescent="0.4">
      <c r="A74" s="192" t="s">
        <v>2</v>
      </c>
      <c r="B74" s="192"/>
      <c r="C74" s="192"/>
      <c r="D74" s="181">
        <v>0.6069444444444444</v>
      </c>
      <c r="E74" s="8"/>
      <c r="F74" s="35"/>
      <c r="G74" s="35"/>
      <c r="H74" s="35"/>
      <c r="I74" s="35"/>
      <c r="J74" s="35"/>
      <c r="K74" s="35"/>
      <c r="L74" s="35"/>
      <c r="M74" s="35"/>
    </row>
    <row r="75" spans="1:15" ht="13" x14ac:dyDescent="0.3">
      <c r="A75" s="59"/>
      <c r="B75" s="60"/>
      <c r="C75" s="60"/>
      <c r="D75" s="60"/>
      <c r="E75" s="60"/>
      <c r="F75" s="60"/>
      <c r="G75" s="60"/>
      <c r="H75" s="59"/>
      <c r="I75" s="59"/>
      <c r="J75" s="59"/>
      <c r="K75" s="59"/>
      <c r="L75" s="59"/>
      <c r="M75" s="60"/>
    </row>
    <row r="76" spans="1:15" ht="13" x14ac:dyDescent="0.3">
      <c r="A76" s="13" t="s">
        <v>76</v>
      </c>
      <c r="B76" s="30" t="s">
        <v>4</v>
      </c>
      <c r="C76" s="30" t="s">
        <v>3</v>
      </c>
      <c r="D76" s="30" t="s">
        <v>5</v>
      </c>
      <c r="E76" s="30" t="s">
        <v>121</v>
      </c>
      <c r="F76" s="30" t="s">
        <v>199</v>
      </c>
      <c r="G76" s="30" t="s">
        <v>79</v>
      </c>
      <c r="H76" s="13"/>
      <c r="I76" s="13" t="s">
        <v>11</v>
      </c>
      <c r="J76" s="13" t="s">
        <v>12</v>
      </c>
      <c r="K76" s="13" t="s">
        <v>13</v>
      </c>
      <c r="L76" s="13" t="s">
        <v>798</v>
      </c>
      <c r="M76" s="30" t="s">
        <v>9</v>
      </c>
      <c r="N76" s="20"/>
      <c r="O76" s="6"/>
    </row>
    <row r="77" spans="1:15" ht="12.75" customHeight="1" x14ac:dyDescent="0.3">
      <c r="A77" s="45">
        <v>1</v>
      </c>
      <c r="B77" s="90" t="s">
        <v>390</v>
      </c>
      <c r="C77" s="90" t="s">
        <v>391</v>
      </c>
      <c r="D77" s="90" t="s">
        <v>329</v>
      </c>
      <c r="E77" s="101" t="s">
        <v>197</v>
      </c>
      <c r="F77" s="90">
        <v>3201362</v>
      </c>
      <c r="G77" s="45" t="s">
        <v>237</v>
      </c>
      <c r="H77" s="45"/>
      <c r="I77" s="170">
        <v>5.8</v>
      </c>
      <c r="J77" s="170">
        <v>5.61</v>
      </c>
      <c r="K77" s="170">
        <v>5.94</v>
      </c>
      <c r="L77" s="170">
        <f t="shared" ref="L77:L98" si="2">MAXA(I77,J77,K77)</f>
        <v>5.94</v>
      </c>
      <c r="M77" s="30">
        <v>8</v>
      </c>
    </row>
    <row r="78" spans="1:15" ht="12.75" customHeight="1" x14ac:dyDescent="0.3">
      <c r="A78" s="45">
        <v>2</v>
      </c>
      <c r="B78" s="90" t="s">
        <v>411</v>
      </c>
      <c r="C78" s="90" t="s">
        <v>412</v>
      </c>
      <c r="D78" s="90" t="s">
        <v>248</v>
      </c>
      <c r="E78" s="101" t="s">
        <v>198</v>
      </c>
      <c r="F78" s="90">
        <v>3604439</v>
      </c>
      <c r="G78" s="45" t="s">
        <v>237</v>
      </c>
      <c r="H78" s="45"/>
      <c r="I78" s="170" t="s">
        <v>799</v>
      </c>
      <c r="J78" s="170">
        <v>5.87</v>
      </c>
      <c r="K78" s="170">
        <v>5.79</v>
      </c>
      <c r="L78" s="170">
        <f t="shared" si="2"/>
        <v>5.87</v>
      </c>
      <c r="M78" s="30">
        <v>6</v>
      </c>
    </row>
    <row r="79" spans="1:15" ht="12.75" customHeight="1" x14ac:dyDescent="0.3">
      <c r="A79" s="45">
        <v>3</v>
      </c>
      <c r="B79" s="90" t="s">
        <v>403</v>
      </c>
      <c r="C79" s="90" t="s">
        <v>160</v>
      </c>
      <c r="D79" s="90" t="s">
        <v>190</v>
      </c>
      <c r="E79" s="101" t="s">
        <v>198</v>
      </c>
      <c r="F79" s="90">
        <v>3602457</v>
      </c>
      <c r="G79" s="45" t="s">
        <v>237</v>
      </c>
      <c r="H79" s="45"/>
      <c r="I79" s="170">
        <v>5.86</v>
      </c>
      <c r="J79" s="170">
        <v>5.84</v>
      </c>
      <c r="K79" s="170">
        <v>4.3</v>
      </c>
      <c r="L79" s="170">
        <f t="shared" si="2"/>
        <v>5.86</v>
      </c>
      <c r="M79" s="30">
        <v>5</v>
      </c>
    </row>
    <row r="80" spans="1:15" ht="12.75" customHeight="1" x14ac:dyDescent="0.3">
      <c r="A80" s="45">
        <v>4</v>
      </c>
      <c r="B80" s="90" t="s">
        <v>420</v>
      </c>
      <c r="C80" s="90" t="s">
        <v>421</v>
      </c>
      <c r="D80" s="90" t="s">
        <v>248</v>
      </c>
      <c r="E80" s="101" t="s">
        <v>198</v>
      </c>
      <c r="F80" s="90">
        <v>3604592</v>
      </c>
      <c r="G80" s="45" t="s">
        <v>237</v>
      </c>
      <c r="H80" s="45"/>
      <c r="I80" s="170" t="s">
        <v>799</v>
      </c>
      <c r="J80" s="170">
        <v>5.8</v>
      </c>
      <c r="K80" s="170">
        <v>5.63</v>
      </c>
      <c r="L80" s="170">
        <f t="shared" si="2"/>
        <v>5.8</v>
      </c>
      <c r="M80" s="30">
        <v>4</v>
      </c>
    </row>
    <row r="81" spans="1:13" ht="12.75" customHeight="1" x14ac:dyDescent="0.3">
      <c r="A81" s="45">
        <v>5</v>
      </c>
      <c r="B81" s="90" t="s">
        <v>401</v>
      </c>
      <c r="C81" s="90" t="s">
        <v>402</v>
      </c>
      <c r="D81" s="90" t="s">
        <v>248</v>
      </c>
      <c r="E81" s="101" t="s">
        <v>198</v>
      </c>
      <c r="F81" s="90">
        <v>3604442</v>
      </c>
      <c r="G81" s="45" t="s">
        <v>237</v>
      </c>
      <c r="H81" s="45"/>
      <c r="I81" s="170" t="s">
        <v>799</v>
      </c>
      <c r="J81" s="170">
        <v>5.5</v>
      </c>
      <c r="K81" s="170">
        <v>5.8</v>
      </c>
      <c r="L81" s="170">
        <f t="shared" si="2"/>
        <v>5.8</v>
      </c>
      <c r="M81" s="30">
        <v>3</v>
      </c>
    </row>
    <row r="82" spans="1:13" ht="12.75" customHeight="1" x14ac:dyDescent="0.3">
      <c r="A82" s="45">
        <v>6</v>
      </c>
      <c r="B82" s="90" t="s">
        <v>392</v>
      </c>
      <c r="C82" s="90" t="s">
        <v>393</v>
      </c>
      <c r="D82" s="90" t="s">
        <v>187</v>
      </c>
      <c r="E82" s="101" t="s">
        <v>195</v>
      </c>
      <c r="F82" s="90">
        <v>3105382</v>
      </c>
      <c r="G82" s="45" t="s">
        <v>237</v>
      </c>
      <c r="H82" s="45"/>
      <c r="I82" s="170" t="s">
        <v>799</v>
      </c>
      <c r="J82" s="170" t="s">
        <v>799</v>
      </c>
      <c r="K82" s="170">
        <v>5.78</v>
      </c>
      <c r="L82" s="170">
        <f t="shared" si="2"/>
        <v>5.78</v>
      </c>
      <c r="M82" s="30">
        <v>2</v>
      </c>
    </row>
    <row r="83" spans="1:13" ht="12.75" customHeight="1" x14ac:dyDescent="0.3">
      <c r="A83" s="45">
        <v>7</v>
      </c>
      <c r="B83" s="90" t="s">
        <v>413</v>
      </c>
      <c r="C83" s="90" t="s">
        <v>269</v>
      </c>
      <c r="D83" s="90" t="s">
        <v>422</v>
      </c>
      <c r="E83" s="101" t="s">
        <v>198</v>
      </c>
      <c r="F83" s="90">
        <v>3603584</v>
      </c>
      <c r="G83" s="45" t="s">
        <v>237</v>
      </c>
      <c r="H83" s="45"/>
      <c r="I83" s="170">
        <v>5.45</v>
      </c>
      <c r="J83" s="170">
        <v>5.63</v>
      </c>
      <c r="K83" s="170" t="s">
        <v>799</v>
      </c>
      <c r="L83" s="170">
        <f t="shared" si="2"/>
        <v>5.63</v>
      </c>
      <c r="M83" s="30">
        <v>1</v>
      </c>
    </row>
    <row r="84" spans="1:13" ht="12.75" customHeight="1" x14ac:dyDescent="0.3">
      <c r="A84" s="45">
        <v>8</v>
      </c>
      <c r="B84" s="90" t="s">
        <v>418</v>
      </c>
      <c r="C84" s="90" t="s">
        <v>419</v>
      </c>
      <c r="D84" s="90" t="s">
        <v>194</v>
      </c>
      <c r="E84" s="101" t="s">
        <v>198</v>
      </c>
      <c r="F84" s="90">
        <v>3604012</v>
      </c>
      <c r="G84" s="45" t="s">
        <v>237</v>
      </c>
      <c r="H84" s="45"/>
      <c r="I84" s="170" t="s">
        <v>799</v>
      </c>
      <c r="J84" s="170">
        <v>5.49</v>
      </c>
      <c r="K84" s="170">
        <v>5.05</v>
      </c>
      <c r="L84" s="170">
        <f t="shared" si="2"/>
        <v>5.49</v>
      </c>
      <c r="M84" s="30">
        <v>1</v>
      </c>
    </row>
    <row r="85" spans="1:13" ht="12.75" customHeight="1" x14ac:dyDescent="0.3">
      <c r="A85" s="45">
        <v>9</v>
      </c>
      <c r="B85" s="90" t="s">
        <v>404</v>
      </c>
      <c r="C85" s="90" t="s">
        <v>405</v>
      </c>
      <c r="D85" s="90" t="s">
        <v>231</v>
      </c>
      <c r="E85" s="101" t="s">
        <v>198</v>
      </c>
      <c r="F85" s="90">
        <v>3604212</v>
      </c>
      <c r="G85" s="45" t="s">
        <v>237</v>
      </c>
      <c r="H85" s="45"/>
      <c r="I85" s="170">
        <v>5.0999999999999996</v>
      </c>
      <c r="J85" s="170">
        <v>5.25</v>
      </c>
      <c r="K85" s="170">
        <v>5.47</v>
      </c>
      <c r="L85" s="170">
        <f t="shared" si="2"/>
        <v>5.47</v>
      </c>
      <c r="M85" s="30">
        <v>1</v>
      </c>
    </row>
    <row r="86" spans="1:13" ht="12.75" customHeight="1" x14ac:dyDescent="0.3">
      <c r="A86" s="45">
        <v>10</v>
      </c>
      <c r="B86" s="90" t="s">
        <v>416</v>
      </c>
      <c r="C86" s="90" t="s">
        <v>417</v>
      </c>
      <c r="D86" s="90" t="s">
        <v>190</v>
      </c>
      <c r="E86" s="101" t="s">
        <v>198</v>
      </c>
      <c r="F86" s="90">
        <v>3602510</v>
      </c>
      <c r="G86" s="45" t="s">
        <v>237</v>
      </c>
      <c r="H86" s="45"/>
      <c r="I86" s="170">
        <v>5.38</v>
      </c>
      <c r="J86" s="170">
        <v>5.46</v>
      </c>
      <c r="K86" s="170">
        <v>5.22</v>
      </c>
      <c r="L86" s="170">
        <f t="shared" si="2"/>
        <v>5.46</v>
      </c>
      <c r="M86" s="30">
        <v>1</v>
      </c>
    </row>
    <row r="87" spans="1:13" ht="12.75" customHeight="1" x14ac:dyDescent="0.3">
      <c r="A87" s="45">
        <v>11</v>
      </c>
      <c r="B87" s="90" t="s">
        <v>394</v>
      </c>
      <c r="C87" s="90" t="s">
        <v>160</v>
      </c>
      <c r="D87" s="90" t="s">
        <v>193</v>
      </c>
      <c r="E87" s="101" t="s">
        <v>197</v>
      </c>
      <c r="F87" s="90">
        <v>3201403</v>
      </c>
      <c r="G87" s="45" t="s">
        <v>237</v>
      </c>
      <c r="H87" s="45"/>
      <c r="I87" s="170">
        <v>5.28</v>
      </c>
      <c r="J87" s="170">
        <v>5.07</v>
      </c>
      <c r="K87" s="170">
        <v>4.9000000000000004</v>
      </c>
      <c r="L87" s="170">
        <f t="shared" si="2"/>
        <v>5.28</v>
      </c>
      <c r="M87" s="30">
        <v>1</v>
      </c>
    </row>
    <row r="88" spans="1:13" ht="12.75" customHeight="1" x14ac:dyDescent="0.3">
      <c r="A88" s="45">
        <v>12</v>
      </c>
      <c r="B88" s="90" t="s">
        <v>407</v>
      </c>
      <c r="C88" s="90" t="s">
        <v>166</v>
      </c>
      <c r="D88" s="90" t="s">
        <v>191</v>
      </c>
      <c r="E88" s="101" t="s">
        <v>198</v>
      </c>
      <c r="F88" s="90">
        <v>3603234</v>
      </c>
      <c r="G88" s="45" t="s">
        <v>237</v>
      </c>
      <c r="H88" s="45"/>
      <c r="I88" s="170">
        <v>3.69</v>
      </c>
      <c r="J88" s="170">
        <v>5.01</v>
      </c>
      <c r="K88" s="170">
        <v>5.25</v>
      </c>
      <c r="L88" s="170">
        <f t="shared" si="2"/>
        <v>5.25</v>
      </c>
      <c r="M88" s="30">
        <v>1</v>
      </c>
    </row>
    <row r="89" spans="1:13" ht="12.75" customHeight="1" x14ac:dyDescent="0.3">
      <c r="A89" s="45">
        <v>13</v>
      </c>
      <c r="B89" s="90" t="s">
        <v>396</v>
      </c>
      <c r="C89" s="90" t="s">
        <v>397</v>
      </c>
      <c r="D89" s="90" t="s">
        <v>259</v>
      </c>
      <c r="E89" s="101" t="s">
        <v>197</v>
      </c>
      <c r="F89" s="90">
        <v>3202015</v>
      </c>
      <c r="G89" s="45" t="s">
        <v>237</v>
      </c>
      <c r="H89" s="45"/>
      <c r="I89" s="170">
        <v>5.21</v>
      </c>
      <c r="J89" s="170">
        <v>5.17</v>
      </c>
      <c r="K89" s="170">
        <v>5.21</v>
      </c>
      <c r="L89" s="170">
        <f t="shared" si="2"/>
        <v>5.21</v>
      </c>
      <c r="M89" s="30">
        <v>1</v>
      </c>
    </row>
    <row r="90" spans="1:13" ht="12.75" customHeight="1" x14ac:dyDescent="0.3">
      <c r="A90" s="45">
        <v>14</v>
      </c>
      <c r="B90" s="90" t="s">
        <v>179</v>
      </c>
      <c r="C90" s="90" t="s">
        <v>398</v>
      </c>
      <c r="D90" s="90" t="s">
        <v>193</v>
      </c>
      <c r="E90" s="101" t="s">
        <v>197</v>
      </c>
      <c r="F90" s="90">
        <v>3201399</v>
      </c>
      <c r="G90" s="45" t="s">
        <v>237</v>
      </c>
      <c r="H90" s="45"/>
      <c r="I90" s="170">
        <v>4.87</v>
      </c>
      <c r="J90" s="170">
        <v>5.21</v>
      </c>
      <c r="K90" s="170">
        <v>5</v>
      </c>
      <c r="L90" s="170">
        <f t="shared" si="2"/>
        <v>5.21</v>
      </c>
      <c r="M90" s="30">
        <v>1</v>
      </c>
    </row>
    <row r="91" spans="1:13" ht="12.75" customHeight="1" x14ac:dyDescent="0.3">
      <c r="A91" s="45">
        <v>15</v>
      </c>
      <c r="B91" s="90" t="s">
        <v>334</v>
      </c>
      <c r="C91" s="90" t="s">
        <v>395</v>
      </c>
      <c r="D91" s="90" t="s">
        <v>259</v>
      </c>
      <c r="E91" s="101" t="s">
        <v>197</v>
      </c>
      <c r="F91" s="90">
        <v>3201254</v>
      </c>
      <c r="G91" s="45" t="s">
        <v>237</v>
      </c>
      <c r="H91" s="45"/>
      <c r="I91" s="170">
        <v>5.08</v>
      </c>
      <c r="J91" s="170">
        <v>5.0999999999999996</v>
      </c>
      <c r="K91" s="170">
        <v>4.96</v>
      </c>
      <c r="L91" s="170">
        <f t="shared" si="2"/>
        <v>5.0999999999999996</v>
      </c>
      <c r="M91" s="30">
        <v>1</v>
      </c>
    </row>
    <row r="92" spans="1:13" ht="12.75" customHeight="1" x14ac:dyDescent="0.3">
      <c r="A92" s="45">
        <v>16</v>
      </c>
      <c r="B92" s="90" t="s">
        <v>406</v>
      </c>
      <c r="C92" s="90" t="s">
        <v>166</v>
      </c>
      <c r="D92" s="90" t="s">
        <v>194</v>
      </c>
      <c r="E92" s="101" t="s">
        <v>198</v>
      </c>
      <c r="F92" s="90">
        <v>3603960</v>
      </c>
      <c r="G92" s="45" t="s">
        <v>237</v>
      </c>
      <c r="H92" s="45"/>
      <c r="I92" s="170">
        <v>4.32</v>
      </c>
      <c r="J92" s="170">
        <v>4.97</v>
      </c>
      <c r="K92" s="170">
        <v>4.66</v>
      </c>
      <c r="L92" s="170">
        <f t="shared" si="2"/>
        <v>4.97</v>
      </c>
      <c r="M92" s="30">
        <v>1</v>
      </c>
    </row>
    <row r="93" spans="1:13" ht="12.75" customHeight="1" x14ac:dyDescent="0.3">
      <c r="A93" s="45">
        <v>17</v>
      </c>
      <c r="B93" s="90" t="s">
        <v>278</v>
      </c>
      <c r="C93" s="90" t="s">
        <v>269</v>
      </c>
      <c r="D93" s="90" t="s">
        <v>194</v>
      </c>
      <c r="E93" s="101" t="s">
        <v>198</v>
      </c>
      <c r="F93" s="90">
        <v>3603956</v>
      </c>
      <c r="G93" s="45" t="s">
        <v>237</v>
      </c>
      <c r="H93" s="45"/>
      <c r="I93" s="170">
        <v>4.9400000000000004</v>
      </c>
      <c r="J93" s="170">
        <v>4.5999999999999996</v>
      </c>
      <c r="K93" s="170">
        <v>4.5</v>
      </c>
      <c r="L93" s="170">
        <f t="shared" si="2"/>
        <v>4.9400000000000004</v>
      </c>
      <c r="M93" s="30">
        <v>1</v>
      </c>
    </row>
    <row r="94" spans="1:13" ht="12.75" customHeight="1" x14ac:dyDescent="0.3">
      <c r="A94" s="45">
        <v>18</v>
      </c>
      <c r="B94" s="90" t="s">
        <v>410</v>
      </c>
      <c r="C94" s="90" t="s">
        <v>178</v>
      </c>
      <c r="D94" s="90" t="s">
        <v>185</v>
      </c>
      <c r="E94" s="101" t="s">
        <v>196</v>
      </c>
      <c r="F94" s="90">
        <v>3507222</v>
      </c>
      <c r="G94" s="45" t="s">
        <v>237</v>
      </c>
      <c r="H94" s="45"/>
      <c r="I94" s="170">
        <v>4.4800000000000004</v>
      </c>
      <c r="J94" s="170">
        <v>4.34</v>
      </c>
      <c r="K94" s="170">
        <v>4.84</v>
      </c>
      <c r="L94" s="170">
        <f t="shared" si="2"/>
        <v>4.84</v>
      </c>
      <c r="M94" s="30">
        <v>1</v>
      </c>
    </row>
    <row r="95" spans="1:13" ht="12.75" customHeight="1" x14ac:dyDescent="0.3">
      <c r="A95" s="45">
        <v>19</v>
      </c>
      <c r="B95" s="90" t="s">
        <v>277</v>
      </c>
      <c r="C95" s="90" t="s">
        <v>181</v>
      </c>
      <c r="D95" s="90" t="s">
        <v>194</v>
      </c>
      <c r="E95" s="101" t="s">
        <v>198</v>
      </c>
      <c r="F95" s="90">
        <v>3604496</v>
      </c>
      <c r="G95" s="45" t="s">
        <v>237</v>
      </c>
      <c r="H95" s="45"/>
      <c r="I95" s="170" t="s">
        <v>799</v>
      </c>
      <c r="J95" s="170" t="s">
        <v>799</v>
      </c>
      <c r="K95" s="170">
        <v>4.7</v>
      </c>
      <c r="L95" s="170">
        <f t="shared" si="2"/>
        <v>4.7</v>
      </c>
      <c r="M95" s="30">
        <v>1</v>
      </c>
    </row>
    <row r="96" spans="1:13" ht="12.75" customHeight="1" x14ac:dyDescent="0.3">
      <c r="A96" s="45">
        <v>20</v>
      </c>
      <c r="B96" s="90" t="s">
        <v>408</v>
      </c>
      <c r="C96" s="90" t="s">
        <v>409</v>
      </c>
      <c r="D96" s="90" t="s">
        <v>231</v>
      </c>
      <c r="E96" s="101" t="s">
        <v>198</v>
      </c>
      <c r="F96" s="90">
        <v>3607641</v>
      </c>
      <c r="G96" s="45" t="s">
        <v>237</v>
      </c>
      <c r="H96" s="45"/>
      <c r="I96" s="170">
        <v>4.1900000000000004</v>
      </c>
      <c r="J96" s="170">
        <v>3.95</v>
      </c>
      <c r="K96" s="170">
        <v>4.4400000000000004</v>
      </c>
      <c r="L96" s="170">
        <f t="shared" si="2"/>
        <v>4.4400000000000004</v>
      </c>
      <c r="M96" s="30">
        <v>1</v>
      </c>
    </row>
    <row r="97" spans="1:13" ht="12.75" customHeight="1" x14ac:dyDescent="0.3">
      <c r="A97" s="45">
        <v>21</v>
      </c>
      <c r="B97" s="90" t="s">
        <v>414</v>
      </c>
      <c r="C97" s="90" t="s">
        <v>415</v>
      </c>
      <c r="D97" s="90" t="s">
        <v>191</v>
      </c>
      <c r="E97" s="101" t="s">
        <v>198</v>
      </c>
      <c r="F97" s="90">
        <v>3603241</v>
      </c>
      <c r="G97" s="45" t="s">
        <v>237</v>
      </c>
      <c r="H97" s="45"/>
      <c r="I97" s="170">
        <v>4.24</v>
      </c>
      <c r="J97" s="170">
        <v>2.8</v>
      </c>
      <c r="K97" s="170">
        <v>4.16</v>
      </c>
      <c r="L97" s="170">
        <f t="shared" si="2"/>
        <v>4.24</v>
      </c>
      <c r="M97" s="30">
        <v>1</v>
      </c>
    </row>
    <row r="98" spans="1:13" ht="12.75" customHeight="1" x14ac:dyDescent="0.3">
      <c r="A98" s="45">
        <v>22</v>
      </c>
      <c r="B98" s="90" t="s">
        <v>399</v>
      </c>
      <c r="C98" s="90" t="s">
        <v>216</v>
      </c>
      <c r="D98" s="90" t="s">
        <v>288</v>
      </c>
      <c r="E98" s="101" t="s">
        <v>197</v>
      </c>
      <c r="F98" s="90">
        <v>3201200</v>
      </c>
      <c r="G98" s="45" t="s">
        <v>237</v>
      </c>
      <c r="H98" s="45"/>
      <c r="I98" s="170">
        <v>3.91</v>
      </c>
      <c r="J98" s="170">
        <v>4.07</v>
      </c>
      <c r="K98" s="170" t="s">
        <v>799</v>
      </c>
      <c r="L98" s="170">
        <f t="shared" si="2"/>
        <v>4.07</v>
      </c>
      <c r="M98" s="30">
        <v>1</v>
      </c>
    </row>
    <row r="99" spans="1:13" ht="12" customHeight="1" x14ac:dyDescent="0.4">
      <c r="A99" s="176"/>
      <c r="B99" s="105"/>
      <c r="C99" s="105"/>
      <c r="D99" s="19"/>
      <c r="E99" s="45"/>
      <c r="F99" s="45"/>
      <c r="G99" s="45"/>
      <c r="H99" s="45"/>
      <c r="I99" s="45"/>
      <c r="J99" s="45"/>
      <c r="K99" s="45"/>
      <c r="L99" s="45"/>
      <c r="M99" s="30"/>
    </row>
    <row r="100" spans="1:13" ht="12" customHeight="1" x14ac:dyDescent="0.4">
      <c r="A100" s="176"/>
      <c r="B100" s="105"/>
      <c r="C100" s="105"/>
      <c r="D100" s="19"/>
      <c r="E100" s="45"/>
      <c r="F100" s="45"/>
      <c r="G100" s="45"/>
      <c r="H100" s="45"/>
      <c r="I100" s="45"/>
      <c r="J100" s="45"/>
      <c r="K100" s="45"/>
      <c r="L100" s="45"/>
      <c r="M100" s="30"/>
    </row>
    <row r="101" spans="1:13" ht="12" customHeight="1" x14ac:dyDescent="0.4">
      <c r="A101" s="176"/>
      <c r="B101" s="105"/>
      <c r="C101" s="105"/>
      <c r="D101" s="19"/>
      <c r="E101" s="45"/>
      <c r="F101" s="45"/>
      <c r="G101" s="45"/>
      <c r="H101" s="45"/>
      <c r="I101" s="45"/>
      <c r="J101" s="45"/>
      <c r="K101" s="45"/>
      <c r="L101" s="45"/>
      <c r="M101" s="30"/>
    </row>
    <row r="102" spans="1:13" ht="12" customHeight="1" x14ac:dyDescent="0.4">
      <c r="A102" s="176"/>
      <c r="B102" s="100"/>
      <c r="C102" s="100"/>
      <c r="D102" s="19"/>
      <c r="E102" s="45"/>
      <c r="F102" s="45"/>
      <c r="G102" s="45"/>
      <c r="H102" s="45"/>
      <c r="I102" s="45"/>
      <c r="J102" s="45"/>
      <c r="K102" s="45"/>
      <c r="L102" s="45"/>
      <c r="M102" s="30"/>
    </row>
    <row r="103" spans="1:13" ht="12" customHeight="1" x14ac:dyDescent="0.4">
      <c r="A103" s="176"/>
      <c r="B103" s="100"/>
      <c r="C103" s="100"/>
      <c r="D103" s="19"/>
      <c r="E103" s="45"/>
      <c r="F103" s="45"/>
      <c r="G103" s="45"/>
      <c r="H103" s="45"/>
      <c r="I103" s="45"/>
      <c r="J103" s="45"/>
      <c r="K103" s="45"/>
      <c r="L103" s="45"/>
      <c r="M103" s="30"/>
    </row>
    <row r="104" spans="1:13" s="8" customFormat="1" ht="12" customHeight="1" x14ac:dyDescent="0.4">
      <c r="A104" s="177"/>
      <c r="B104" s="122"/>
      <c r="C104" s="122"/>
      <c r="D104" s="123"/>
      <c r="E104" s="124"/>
      <c r="F104" s="124"/>
      <c r="G104" s="124"/>
      <c r="H104" s="124"/>
      <c r="I104" s="124"/>
      <c r="J104" s="124"/>
      <c r="K104" s="124"/>
      <c r="L104" s="124"/>
      <c r="M104" s="125"/>
    </row>
    <row r="105" spans="1:13" ht="18" customHeight="1" x14ac:dyDescent="0.4">
      <c r="A105" s="192" t="s">
        <v>0</v>
      </c>
      <c r="B105" s="192"/>
      <c r="C105" s="192"/>
      <c r="D105" s="46" t="s">
        <v>15</v>
      </c>
      <c r="E105" s="128"/>
      <c r="F105" s="35"/>
      <c r="G105" s="35"/>
      <c r="H105" s="35"/>
      <c r="I105" s="35"/>
      <c r="J105" s="35"/>
      <c r="K105" s="35"/>
      <c r="L105" s="35"/>
      <c r="M105" s="60"/>
    </row>
    <row r="106" spans="1:13" ht="18" customHeight="1" x14ac:dyDescent="0.4">
      <c r="A106" s="192" t="s">
        <v>1</v>
      </c>
      <c r="B106" s="192"/>
      <c r="C106" s="192"/>
      <c r="D106" s="46" t="s">
        <v>437</v>
      </c>
      <c r="E106" s="128"/>
      <c r="F106" s="35"/>
      <c r="G106" s="35"/>
      <c r="H106" s="35"/>
      <c r="I106" s="35"/>
      <c r="J106" s="35"/>
      <c r="K106" s="35"/>
      <c r="L106" s="35"/>
      <c r="M106" s="60"/>
    </row>
    <row r="107" spans="1:13" ht="16.5" customHeight="1" x14ac:dyDescent="0.4">
      <c r="A107" s="192" t="s">
        <v>2</v>
      </c>
      <c r="B107" s="192"/>
      <c r="C107" s="192"/>
      <c r="D107" s="189">
        <v>16</v>
      </c>
      <c r="E107" s="128"/>
      <c r="F107" s="35"/>
      <c r="G107" s="35"/>
      <c r="H107" s="35"/>
      <c r="I107" s="35"/>
      <c r="J107" s="35"/>
      <c r="K107" s="35"/>
      <c r="L107" s="35"/>
      <c r="M107" s="60"/>
    </row>
    <row r="108" spans="1:13" s="8" customFormat="1" ht="12" customHeight="1" x14ac:dyDescent="0.4">
      <c r="A108" s="178"/>
      <c r="B108" s="106"/>
      <c r="C108" s="106"/>
      <c r="D108" s="112"/>
      <c r="E108" s="126"/>
      <c r="F108" s="126"/>
      <c r="G108" s="126"/>
      <c r="H108" s="126"/>
      <c r="I108" s="126"/>
      <c r="J108" s="126"/>
      <c r="K108" s="126"/>
      <c r="L108" s="126"/>
      <c r="M108" s="127"/>
    </row>
    <row r="109" spans="1:13" ht="12" customHeight="1" x14ac:dyDescent="0.3">
      <c r="A109" s="13" t="s">
        <v>76</v>
      </c>
      <c r="B109" s="30" t="s">
        <v>4</v>
      </c>
      <c r="C109" s="30" t="s">
        <v>3</v>
      </c>
      <c r="D109" s="30" t="s">
        <v>5</v>
      </c>
      <c r="E109" s="30" t="s">
        <v>121</v>
      </c>
      <c r="F109" s="30" t="s">
        <v>199</v>
      </c>
      <c r="G109" s="30" t="s">
        <v>79</v>
      </c>
      <c r="H109" s="13"/>
      <c r="I109" s="13" t="s">
        <v>11</v>
      </c>
      <c r="J109" s="13" t="s">
        <v>12</v>
      </c>
      <c r="K109" s="13" t="s">
        <v>13</v>
      </c>
      <c r="L109" s="13" t="s">
        <v>798</v>
      </c>
      <c r="M109" s="30" t="s">
        <v>9</v>
      </c>
    </row>
    <row r="110" spans="1:13" ht="12.75" customHeight="1" x14ac:dyDescent="0.25">
      <c r="A110" s="45">
        <v>1</v>
      </c>
      <c r="B110" s="90" t="s">
        <v>416</v>
      </c>
      <c r="C110" s="90" t="s">
        <v>432</v>
      </c>
      <c r="D110" s="90" t="s">
        <v>190</v>
      </c>
      <c r="E110" s="101" t="s">
        <v>198</v>
      </c>
      <c r="F110" s="90">
        <v>3602254</v>
      </c>
      <c r="G110" s="45" t="s">
        <v>437</v>
      </c>
      <c r="H110" s="45"/>
      <c r="I110" s="170">
        <v>5.29</v>
      </c>
      <c r="J110" s="170">
        <v>5.27</v>
      </c>
      <c r="K110" s="170">
        <v>5.4</v>
      </c>
      <c r="L110" s="170">
        <f t="shared" ref="L110:L119" si="3">MAXA(I110,J110,K110)</f>
        <v>5.4</v>
      </c>
      <c r="M110" s="32">
        <v>8</v>
      </c>
    </row>
    <row r="111" spans="1:13" ht="12.75" customHeight="1" x14ac:dyDescent="0.25">
      <c r="A111" s="45">
        <v>2</v>
      </c>
      <c r="B111" s="90" t="s">
        <v>320</v>
      </c>
      <c r="C111" s="90" t="s">
        <v>426</v>
      </c>
      <c r="D111" s="90" t="s">
        <v>190</v>
      </c>
      <c r="E111" s="101" t="s">
        <v>198</v>
      </c>
      <c r="F111" s="90">
        <v>3602465</v>
      </c>
      <c r="G111" s="45" t="s">
        <v>437</v>
      </c>
      <c r="H111" s="45"/>
      <c r="I111" s="170">
        <v>5.07</v>
      </c>
      <c r="J111" s="170">
        <v>5.22</v>
      </c>
      <c r="K111" s="170">
        <v>5.37</v>
      </c>
      <c r="L111" s="170">
        <f t="shared" si="3"/>
        <v>5.37</v>
      </c>
      <c r="M111" s="33">
        <v>6</v>
      </c>
    </row>
    <row r="112" spans="1:13" ht="12.75" customHeight="1" x14ac:dyDescent="0.25">
      <c r="A112" s="45">
        <v>3</v>
      </c>
      <c r="B112" s="90" t="s">
        <v>411</v>
      </c>
      <c r="C112" s="90" t="s">
        <v>269</v>
      </c>
      <c r="D112" s="90" t="s">
        <v>248</v>
      </c>
      <c r="E112" s="101" t="s">
        <v>198</v>
      </c>
      <c r="F112" s="90">
        <v>3603411</v>
      </c>
      <c r="G112" s="45" t="s">
        <v>437</v>
      </c>
      <c r="H112" s="45"/>
      <c r="I112" s="170">
        <v>4.9000000000000004</v>
      </c>
      <c r="J112" s="170" t="s">
        <v>795</v>
      </c>
      <c r="K112" s="170">
        <v>5.31</v>
      </c>
      <c r="L112" s="170">
        <f t="shared" si="3"/>
        <v>5.31</v>
      </c>
      <c r="M112" s="32">
        <v>5</v>
      </c>
    </row>
    <row r="113" spans="1:13" ht="12.75" customHeight="1" x14ac:dyDescent="0.25">
      <c r="A113" s="45">
        <v>4</v>
      </c>
      <c r="B113" s="90" t="s">
        <v>433</v>
      </c>
      <c r="C113" s="90" t="s">
        <v>434</v>
      </c>
      <c r="D113" s="90" t="s">
        <v>248</v>
      </c>
      <c r="E113" s="101" t="s">
        <v>198</v>
      </c>
      <c r="F113" s="90">
        <v>3607229</v>
      </c>
      <c r="G113" s="45" t="s">
        <v>437</v>
      </c>
      <c r="H113" s="45"/>
      <c r="I113" s="170">
        <v>4.49</v>
      </c>
      <c r="J113" s="170">
        <v>5</v>
      </c>
      <c r="K113" s="170">
        <v>4.79</v>
      </c>
      <c r="L113" s="170">
        <f t="shared" si="3"/>
        <v>5</v>
      </c>
      <c r="M113" s="32">
        <v>4</v>
      </c>
    </row>
    <row r="114" spans="1:13" ht="12.75" customHeight="1" x14ac:dyDescent="0.25">
      <c r="A114" s="45">
        <v>5</v>
      </c>
      <c r="B114" s="90" t="s">
        <v>430</v>
      </c>
      <c r="C114" s="103" t="s">
        <v>431</v>
      </c>
      <c r="D114" s="90" t="s">
        <v>189</v>
      </c>
      <c r="E114" s="101" t="s">
        <v>196</v>
      </c>
      <c r="F114" s="90">
        <v>3503732</v>
      </c>
      <c r="G114" s="45" t="s">
        <v>437</v>
      </c>
      <c r="H114" s="45"/>
      <c r="I114" s="170">
        <v>4.2300000000000004</v>
      </c>
      <c r="J114" s="170">
        <v>4.28</v>
      </c>
      <c r="K114" s="170">
        <v>4.4000000000000004</v>
      </c>
      <c r="L114" s="170">
        <f t="shared" si="3"/>
        <v>4.4000000000000004</v>
      </c>
      <c r="M114" s="32">
        <v>3</v>
      </c>
    </row>
    <row r="115" spans="1:13" ht="12.75" customHeight="1" x14ac:dyDescent="0.25">
      <c r="A115" s="45">
        <v>6</v>
      </c>
      <c r="B115" s="90" t="s">
        <v>425</v>
      </c>
      <c r="C115" s="90" t="s">
        <v>172</v>
      </c>
      <c r="D115" s="90" t="s">
        <v>231</v>
      </c>
      <c r="E115" s="101" t="s">
        <v>198</v>
      </c>
      <c r="F115" s="90">
        <v>3604089</v>
      </c>
      <c r="G115" s="45" t="s">
        <v>437</v>
      </c>
      <c r="H115" s="45"/>
      <c r="I115" s="170">
        <v>3.6</v>
      </c>
      <c r="J115" s="170">
        <v>4</v>
      </c>
      <c r="K115" s="170" t="s">
        <v>795</v>
      </c>
      <c r="L115" s="170">
        <f t="shared" si="3"/>
        <v>4</v>
      </c>
      <c r="M115" s="33">
        <v>2</v>
      </c>
    </row>
    <row r="116" spans="1:13" ht="12.75" customHeight="1" x14ac:dyDescent="0.25">
      <c r="A116" s="45">
        <v>7</v>
      </c>
      <c r="B116" s="90" t="s">
        <v>423</v>
      </c>
      <c r="C116" s="90" t="s">
        <v>424</v>
      </c>
      <c r="D116" s="90" t="s">
        <v>231</v>
      </c>
      <c r="E116" s="101" t="s">
        <v>198</v>
      </c>
      <c r="F116" s="90">
        <v>3604195</v>
      </c>
      <c r="G116" s="45" t="s">
        <v>437</v>
      </c>
      <c r="H116" s="45"/>
      <c r="I116" s="170">
        <v>3.19</v>
      </c>
      <c r="J116" s="170">
        <v>3.78</v>
      </c>
      <c r="K116" s="170">
        <v>2.96</v>
      </c>
      <c r="L116" s="170">
        <f t="shared" si="3"/>
        <v>3.78</v>
      </c>
      <c r="M116" s="33">
        <v>1</v>
      </c>
    </row>
    <row r="117" spans="1:13" ht="12.75" customHeight="1" x14ac:dyDescent="0.25">
      <c r="A117" s="45">
        <v>8</v>
      </c>
      <c r="B117" s="90" t="s">
        <v>175</v>
      </c>
      <c r="C117" s="90" t="s">
        <v>176</v>
      </c>
      <c r="D117" s="90" t="s">
        <v>192</v>
      </c>
      <c r="E117" s="101" t="s">
        <v>195</v>
      </c>
      <c r="F117" s="90">
        <v>3106749</v>
      </c>
      <c r="G117" s="45" t="s">
        <v>437</v>
      </c>
      <c r="H117" s="45"/>
      <c r="I117" s="170">
        <v>3.56</v>
      </c>
      <c r="J117" s="170">
        <v>3.65</v>
      </c>
      <c r="K117" s="170" t="s">
        <v>795</v>
      </c>
      <c r="L117" s="170">
        <f t="shared" si="3"/>
        <v>3.65</v>
      </c>
      <c r="M117" s="32">
        <v>1</v>
      </c>
    </row>
    <row r="118" spans="1:13" ht="12.75" customHeight="1" x14ac:dyDescent="0.25">
      <c r="A118" s="45">
        <v>9</v>
      </c>
      <c r="B118" s="90" t="s">
        <v>177</v>
      </c>
      <c r="C118" s="90" t="s">
        <v>178</v>
      </c>
      <c r="D118" s="90" t="s">
        <v>193</v>
      </c>
      <c r="E118" s="101" t="s">
        <v>197</v>
      </c>
      <c r="F118" s="90">
        <v>3201011</v>
      </c>
      <c r="G118" s="45" t="s">
        <v>437</v>
      </c>
      <c r="H118" s="45"/>
      <c r="I118" s="170">
        <v>3.53</v>
      </c>
      <c r="J118" s="170" t="s">
        <v>795</v>
      </c>
      <c r="K118" s="170">
        <v>3.4</v>
      </c>
      <c r="L118" s="170">
        <f t="shared" si="3"/>
        <v>3.53</v>
      </c>
      <c r="M118" s="45">
        <v>1</v>
      </c>
    </row>
    <row r="119" spans="1:13" ht="12.75" customHeight="1" x14ac:dyDescent="0.25">
      <c r="A119" s="45">
        <v>10</v>
      </c>
      <c r="B119" s="90" t="s">
        <v>427</v>
      </c>
      <c r="C119" s="90" t="s">
        <v>428</v>
      </c>
      <c r="D119" s="90" t="s">
        <v>435</v>
      </c>
      <c r="E119" s="101" t="s">
        <v>436</v>
      </c>
      <c r="F119" s="90">
        <v>3721894</v>
      </c>
      <c r="G119" s="45" t="s">
        <v>437</v>
      </c>
      <c r="H119" s="45"/>
      <c r="I119" s="170">
        <v>3.24</v>
      </c>
      <c r="J119" s="170" t="s">
        <v>795</v>
      </c>
      <c r="K119" s="170" t="s">
        <v>795</v>
      </c>
      <c r="L119" s="170">
        <f t="shared" si="3"/>
        <v>3.24</v>
      </c>
      <c r="M119" s="45">
        <v>1</v>
      </c>
    </row>
    <row r="120" spans="1:13" ht="12.75" customHeight="1" x14ac:dyDescent="0.25">
      <c r="A120" s="45"/>
      <c r="B120" s="90" t="s">
        <v>429</v>
      </c>
      <c r="C120" s="90" t="s">
        <v>417</v>
      </c>
      <c r="D120" s="90" t="s">
        <v>184</v>
      </c>
      <c r="E120" s="101" t="s">
        <v>195</v>
      </c>
      <c r="F120" s="90">
        <v>3107257</v>
      </c>
      <c r="G120" s="45" t="s">
        <v>437</v>
      </c>
      <c r="H120" s="45"/>
      <c r="I120" s="170"/>
      <c r="J120" s="170"/>
      <c r="K120" s="170"/>
      <c r="L120" s="170" t="s">
        <v>804</v>
      </c>
      <c r="M120" s="45"/>
    </row>
    <row r="121" spans="1:13" s="8" customFormat="1" ht="12.75" customHeight="1" x14ac:dyDescent="0.25">
      <c r="A121" s="119"/>
      <c r="B121" s="120"/>
      <c r="C121" s="120"/>
      <c r="D121" s="120"/>
      <c r="E121" s="121"/>
      <c r="F121" s="120"/>
      <c r="G121" s="119"/>
      <c r="H121" s="119"/>
      <c r="I121" s="119"/>
      <c r="J121" s="119"/>
      <c r="K121" s="119"/>
      <c r="L121" s="119"/>
      <c r="M121" s="119"/>
    </row>
    <row r="122" spans="1:13" ht="18" customHeight="1" x14ac:dyDescent="0.4">
      <c r="A122" s="192" t="s">
        <v>0</v>
      </c>
      <c r="B122" s="192"/>
      <c r="C122" s="192"/>
      <c r="D122" s="46" t="s">
        <v>15</v>
      </c>
      <c r="E122" s="128"/>
      <c r="F122" s="35"/>
      <c r="G122" s="35"/>
      <c r="H122" s="35"/>
      <c r="I122" s="35"/>
      <c r="J122" s="35"/>
      <c r="K122" s="35"/>
      <c r="L122" s="35"/>
      <c r="M122" s="60"/>
    </row>
    <row r="123" spans="1:13" ht="18" customHeight="1" x14ac:dyDescent="0.4">
      <c r="A123" s="192" t="s">
        <v>1</v>
      </c>
      <c r="B123" s="192"/>
      <c r="C123" s="192"/>
      <c r="D123" s="46" t="s">
        <v>214</v>
      </c>
      <c r="E123" s="128"/>
      <c r="F123" s="35"/>
      <c r="G123" s="35"/>
      <c r="H123" s="35"/>
      <c r="I123" s="35"/>
      <c r="J123" s="35"/>
      <c r="K123" s="35"/>
      <c r="L123" s="35"/>
      <c r="M123" s="60"/>
    </row>
    <row r="124" spans="1:13" ht="16.5" customHeight="1" x14ac:dyDescent="0.4">
      <c r="A124" s="192" t="s">
        <v>2</v>
      </c>
      <c r="B124" s="192"/>
      <c r="C124" s="192"/>
      <c r="D124" s="19"/>
      <c r="E124" s="128"/>
      <c r="F124" s="35"/>
      <c r="G124" s="35"/>
      <c r="H124" s="35"/>
      <c r="I124" s="35"/>
      <c r="J124" s="35"/>
      <c r="K124" s="35"/>
      <c r="L124" s="35"/>
      <c r="M124" s="60"/>
    </row>
    <row r="125" spans="1:13" s="8" customFormat="1" ht="12" customHeight="1" x14ac:dyDescent="0.4">
      <c r="A125" s="178"/>
      <c r="B125" s="106"/>
      <c r="C125" s="106"/>
      <c r="D125" s="112"/>
      <c r="E125" s="119"/>
      <c r="F125" s="119"/>
      <c r="G125" s="119"/>
      <c r="H125" s="119"/>
      <c r="I125" s="119"/>
      <c r="J125" s="119"/>
      <c r="K125" s="119"/>
      <c r="L125" s="119"/>
      <c r="M125" s="117"/>
    </row>
    <row r="126" spans="1:13" ht="12" customHeight="1" x14ac:dyDescent="0.3">
      <c r="A126" s="13" t="s">
        <v>76</v>
      </c>
      <c r="B126" s="30" t="s">
        <v>4</v>
      </c>
      <c r="C126" s="30" t="s">
        <v>3</v>
      </c>
      <c r="D126" s="30" t="s">
        <v>5</v>
      </c>
      <c r="E126" s="30" t="s">
        <v>121</v>
      </c>
      <c r="F126" s="30" t="s">
        <v>199</v>
      </c>
      <c r="G126" s="30" t="s">
        <v>79</v>
      </c>
      <c r="H126" s="13"/>
      <c r="I126" s="13" t="s">
        <v>11</v>
      </c>
      <c r="J126" s="13" t="s">
        <v>12</v>
      </c>
      <c r="K126" s="13" t="s">
        <v>13</v>
      </c>
      <c r="L126" s="13" t="s">
        <v>798</v>
      </c>
      <c r="M126" s="30" t="s">
        <v>9</v>
      </c>
    </row>
    <row r="127" spans="1:13" ht="12.75" customHeight="1" x14ac:dyDescent="0.25">
      <c r="A127" s="45">
        <v>1</v>
      </c>
      <c r="B127" s="90" t="s">
        <v>445</v>
      </c>
      <c r="C127" s="90" t="s">
        <v>434</v>
      </c>
      <c r="D127" s="90" t="s">
        <v>191</v>
      </c>
      <c r="E127" s="101" t="s">
        <v>198</v>
      </c>
      <c r="F127" s="90">
        <v>3607225</v>
      </c>
      <c r="G127" s="45" t="s">
        <v>214</v>
      </c>
      <c r="H127" s="45"/>
      <c r="I127" s="170">
        <v>4.07</v>
      </c>
      <c r="J127" s="170">
        <v>4.16</v>
      </c>
      <c r="K127" s="170">
        <v>4.12</v>
      </c>
      <c r="L127" s="170">
        <f t="shared" ref="L127:L133" si="4">MAXA(I127,J127,K127)</f>
        <v>4.16</v>
      </c>
      <c r="M127" s="45">
        <v>8</v>
      </c>
    </row>
    <row r="128" spans="1:13" ht="12.75" customHeight="1" x14ac:dyDescent="0.25">
      <c r="A128" s="45">
        <v>2</v>
      </c>
      <c r="B128" s="90" t="s">
        <v>438</v>
      </c>
      <c r="C128" s="90" t="s">
        <v>219</v>
      </c>
      <c r="D128" s="90" t="s">
        <v>248</v>
      </c>
      <c r="E128" s="101" t="s">
        <v>198</v>
      </c>
      <c r="F128" s="90">
        <v>3606011</v>
      </c>
      <c r="G128" s="45" t="s">
        <v>214</v>
      </c>
      <c r="H128" s="45"/>
      <c r="I128" s="170">
        <v>3.55</v>
      </c>
      <c r="J128" s="170">
        <v>3.78</v>
      </c>
      <c r="K128" s="170">
        <v>3.2</v>
      </c>
      <c r="L128" s="170">
        <f t="shared" si="4"/>
        <v>3.78</v>
      </c>
      <c r="M128" s="45">
        <v>6</v>
      </c>
    </row>
    <row r="129" spans="1:13" ht="12.75" customHeight="1" x14ac:dyDescent="0.25">
      <c r="A129" s="45">
        <v>3</v>
      </c>
      <c r="B129" s="90" t="s">
        <v>446</v>
      </c>
      <c r="C129" s="90" t="s">
        <v>447</v>
      </c>
      <c r="D129" s="90" t="s">
        <v>186</v>
      </c>
      <c r="E129" s="101" t="s">
        <v>195</v>
      </c>
      <c r="F129" s="90">
        <v>3103358</v>
      </c>
      <c r="G129" s="45" t="s">
        <v>214</v>
      </c>
      <c r="H129" s="45"/>
      <c r="I129" s="170">
        <v>3.69</v>
      </c>
      <c r="J129" s="170">
        <v>3.5</v>
      </c>
      <c r="K129" s="170">
        <v>3.3</v>
      </c>
      <c r="L129" s="170">
        <f t="shared" si="4"/>
        <v>3.69</v>
      </c>
      <c r="M129" s="45">
        <v>5</v>
      </c>
    </row>
    <row r="130" spans="1:13" ht="12.75" customHeight="1" x14ac:dyDescent="0.25">
      <c r="A130" s="45">
        <v>4</v>
      </c>
      <c r="B130" s="90" t="s">
        <v>441</v>
      </c>
      <c r="C130" s="90" t="s">
        <v>442</v>
      </c>
      <c r="D130" s="90" t="s">
        <v>184</v>
      </c>
      <c r="E130" s="101" t="s">
        <v>195</v>
      </c>
      <c r="F130" s="90">
        <v>3107249</v>
      </c>
      <c r="G130" s="45" t="s">
        <v>214</v>
      </c>
      <c r="H130" s="45"/>
      <c r="I130" s="170">
        <v>3.52</v>
      </c>
      <c r="J130" s="170">
        <v>3.62</v>
      </c>
      <c r="K130" s="170">
        <v>3.68</v>
      </c>
      <c r="L130" s="170">
        <f t="shared" si="4"/>
        <v>3.68</v>
      </c>
      <c r="M130" s="45">
        <v>4</v>
      </c>
    </row>
    <row r="131" spans="1:13" ht="12.75" customHeight="1" x14ac:dyDescent="0.25">
      <c r="A131" s="45">
        <v>5</v>
      </c>
      <c r="B131" s="90" t="s">
        <v>443</v>
      </c>
      <c r="C131" s="90" t="s">
        <v>444</v>
      </c>
      <c r="D131" s="90" t="s">
        <v>184</v>
      </c>
      <c r="E131" s="101" t="s">
        <v>195</v>
      </c>
      <c r="F131" s="90">
        <v>3107255</v>
      </c>
      <c r="G131" s="45" t="s">
        <v>214</v>
      </c>
      <c r="H131" s="45"/>
      <c r="I131" s="170">
        <v>3.07</v>
      </c>
      <c r="J131" s="170">
        <v>3.36</v>
      </c>
      <c r="K131" s="170" t="s">
        <v>795</v>
      </c>
      <c r="L131" s="170">
        <f t="shared" si="4"/>
        <v>3.36</v>
      </c>
      <c r="M131" s="45">
        <v>3</v>
      </c>
    </row>
    <row r="132" spans="1:13" ht="12.75" customHeight="1" x14ac:dyDescent="0.25">
      <c r="A132" s="45">
        <v>6</v>
      </c>
      <c r="B132" s="90" t="s">
        <v>201</v>
      </c>
      <c r="C132" s="90" t="s">
        <v>202</v>
      </c>
      <c r="D132" s="90" t="s">
        <v>213</v>
      </c>
      <c r="E132" s="101" t="s">
        <v>198</v>
      </c>
      <c r="F132" s="90">
        <v>3602259</v>
      </c>
      <c r="G132" s="45" t="s">
        <v>214</v>
      </c>
      <c r="H132" s="45"/>
      <c r="I132" s="170">
        <v>2.87</v>
      </c>
      <c r="J132" s="170">
        <v>2.5299999999999998</v>
      </c>
      <c r="K132" s="170">
        <v>3.22</v>
      </c>
      <c r="L132" s="170">
        <f t="shared" si="4"/>
        <v>3.22</v>
      </c>
      <c r="M132" s="45">
        <v>2</v>
      </c>
    </row>
    <row r="133" spans="1:13" ht="12.75" customHeight="1" x14ac:dyDescent="0.25">
      <c r="A133" s="45">
        <v>7</v>
      </c>
      <c r="B133" s="90" t="s">
        <v>439</v>
      </c>
      <c r="C133" s="90" t="s">
        <v>440</v>
      </c>
      <c r="D133" s="90" t="s">
        <v>231</v>
      </c>
      <c r="E133" s="101" t="s">
        <v>198</v>
      </c>
      <c r="F133" s="90">
        <v>3604091</v>
      </c>
      <c r="G133" s="45" t="s">
        <v>214</v>
      </c>
      <c r="H133" s="45"/>
      <c r="I133" s="170">
        <v>3.11</v>
      </c>
      <c r="J133" s="170">
        <v>3.11</v>
      </c>
      <c r="K133" s="170" t="s">
        <v>795</v>
      </c>
      <c r="L133" s="170">
        <f t="shared" si="4"/>
        <v>3.11</v>
      </c>
      <c r="M133" s="45">
        <v>1</v>
      </c>
    </row>
  </sheetData>
  <sheetProtection selectLockedCells="1" selectUnlockedCells="1"/>
  <autoFilter ref="A126:M126" xr:uid="{00000000-0009-0000-0000-00001A000000}">
    <sortState ref="A127:M133">
      <sortCondition descending="1" ref="L126"/>
    </sortState>
  </autoFilter>
  <mergeCells count="18">
    <mergeCell ref="A47:C47"/>
    <mergeCell ref="A48:C48"/>
    <mergeCell ref="A49:C49"/>
    <mergeCell ref="A72:C72"/>
    <mergeCell ref="A1:C1"/>
    <mergeCell ref="A2:C2"/>
    <mergeCell ref="A3:C3"/>
    <mergeCell ref="A122:C122"/>
    <mergeCell ref="A123:C123"/>
    <mergeCell ref="A124:C124"/>
    <mergeCell ref="A62:C62"/>
    <mergeCell ref="A63:C63"/>
    <mergeCell ref="A64:C64"/>
    <mergeCell ref="A73:C73"/>
    <mergeCell ref="A74:C74"/>
    <mergeCell ref="A105:C105"/>
    <mergeCell ref="A106:C106"/>
    <mergeCell ref="A107:C107"/>
  </mergeCells>
  <phoneticPr fontId="4" type="noConversion"/>
  <dataValidations count="1">
    <dataValidation type="list" operator="equal" allowBlank="1" showErrorMessage="1" error="CATEGORIA NON CORRETTA!!!_x000a_VEDI MENU' A TENDINA" sqref="O5:O45 O51 O66 O76" xr:uid="{00000000-0002-0000-1A00-000000000000}">
      <formula1>"EF,EM,RF,RM,CF,CM,AF,AM,JF,JM,SF,SM,AAF,AAM,ABF,ABM,VF,VM"</formula1>
      <formula2>0</formula2>
    </dataValidation>
  </dataValidations>
  <pageMargins left="0.39370078740157483" right="0.39370078740157483" top="0" bottom="0" header="0.39370078740157483" footer="0.39370078740157483"/>
  <pageSetup paperSize="9" firstPageNumber="0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C28"/>
  <sheetViews>
    <sheetView workbookViewId="0">
      <selection activeCell="A3" sqref="A3:XFD4"/>
    </sheetView>
  </sheetViews>
  <sheetFormatPr defaultRowHeight="12.5" x14ac:dyDescent="0.25"/>
  <cols>
    <col min="1" max="1" width="9.08984375" style="1"/>
    <col min="2" max="2" width="47.7265625" bestFit="1" customWidth="1"/>
    <col min="3" max="3" width="19.36328125" bestFit="1" customWidth="1"/>
    <col min="4" max="4" width="18" style="1" bestFit="1" customWidth="1"/>
    <col min="5" max="29" width="9.08984375" style="1"/>
  </cols>
  <sheetData>
    <row r="1" spans="1:4" ht="25" x14ac:dyDescent="0.5">
      <c r="A1" s="196" t="s">
        <v>821</v>
      </c>
      <c r="B1" s="196"/>
      <c r="C1" s="196"/>
      <c r="D1" s="196"/>
    </row>
    <row r="2" spans="1:4" ht="25" x14ac:dyDescent="0.5">
      <c r="A2" s="196" t="s">
        <v>822</v>
      </c>
      <c r="B2" s="196"/>
      <c r="C2" s="196"/>
      <c r="D2" s="196"/>
    </row>
    <row r="4" spans="1:4" ht="20" x14ac:dyDescent="0.4">
      <c r="A4" s="190" t="s">
        <v>126</v>
      </c>
      <c r="B4" s="191" t="s">
        <v>5</v>
      </c>
      <c r="C4" s="191" t="s">
        <v>85</v>
      </c>
      <c r="D4" s="190" t="s">
        <v>70</v>
      </c>
    </row>
    <row r="5" spans="1:4" ht="20" x14ac:dyDescent="0.4">
      <c r="A5" s="190">
        <v>1</v>
      </c>
      <c r="B5" s="191" t="s">
        <v>190</v>
      </c>
      <c r="C5" s="191" t="s">
        <v>198</v>
      </c>
      <c r="D5" s="190">
        <v>195</v>
      </c>
    </row>
    <row r="6" spans="1:4" ht="20" x14ac:dyDescent="0.4">
      <c r="A6" s="190">
        <v>2</v>
      </c>
      <c r="B6" s="191" t="s">
        <v>194</v>
      </c>
      <c r="C6" s="191" t="s">
        <v>198</v>
      </c>
      <c r="D6" s="190">
        <v>176</v>
      </c>
    </row>
    <row r="7" spans="1:4" ht="20" x14ac:dyDescent="0.4">
      <c r="A7" s="190">
        <v>3</v>
      </c>
      <c r="B7" s="191" t="s">
        <v>231</v>
      </c>
      <c r="C7" s="191" t="s">
        <v>198</v>
      </c>
      <c r="D7" s="190">
        <v>158</v>
      </c>
    </row>
    <row r="8" spans="1:4" ht="20" x14ac:dyDescent="0.4">
      <c r="A8" s="190">
        <v>4</v>
      </c>
      <c r="B8" s="191" t="s">
        <v>248</v>
      </c>
      <c r="C8" s="191" t="s">
        <v>198</v>
      </c>
      <c r="D8" s="190">
        <v>98</v>
      </c>
    </row>
    <row r="9" spans="1:4" ht="20" x14ac:dyDescent="0.4">
      <c r="A9" s="190">
        <v>5</v>
      </c>
      <c r="B9" s="191" t="s">
        <v>185</v>
      </c>
      <c r="C9" s="191" t="s">
        <v>196</v>
      </c>
      <c r="D9" s="190">
        <v>98</v>
      </c>
    </row>
    <row r="10" spans="1:4" ht="20" x14ac:dyDescent="0.4">
      <c r="A10" s="190">
        <v>6</v>
      </c>
      <c r="B10" s="191" t="s">
        <v>189</v>
      </c>
      <c r="C10" s="191" t="s">
        <v>196</v>
      </c>
      <c r="D10" s="190">
        <v>84</v>
      </c>
    </row>
    <row r="11" spans="1:4" ht="20" x14ac:dyDescent="0.4">
      <c r="A11" s="190">
        <v>7</v>
      </c>
      <c r="B11" s="191" t="s">
        <v>213</v>
      </c>
      <c r="C11" s="191" t="s">
        <v>198</v>
      </c>
      <c r="D11" s="190">
        <v>81</v>
      </c>
    </row>
    <row r="12" spans="1:4" ht="20" x14ac:dyDescent="0.4">
      <c r="A12" s="190">
        <v>8</v>
      </c>
      <c r="B12" s="191" t="s">
        <v>192</v>
      </c>
      <c r="C12" s="191" t="s">
        <v>195</v>
      </c>
      <c r="D12" s="190">
        <v>79</v>
      </c>
    </row>
    <row r="13" spans="1:4" ht="20" x14ac:dyDescent="0.4">
      <c r="A13" s="190">
        <v>9</v>
      </c>
      <c r="B13" s="191" t="s">
        <v>259</v>
      </c>
      <c r="C13" s="191" t="s">
        <v>197</v>
      </c>
      <c r="D13" s="190">
        <v>75</v>
      </c>
    </row>
    <row r="14" spans="1:4" ht="20" x14ac:dyDescent="0.4">
      <c r="A14" s="190">
        <v>10</v>
      </c>
      <c r="B14" s="191" t="s">
        <v>184</v>
      </c>
      <c r="C14" s="191" t="s">
        <v>195</v>
      </c>
      <c r="D14" s="190">
        <v>69</v>
      </c>
    </row>
    <row r="15" spans="1:4" ht="20" x14ac:dyDescent="0.4">
      <c r="A15" s="190">
        <v>11</v>
      </c>
      <c r="B15" s="191" t="s">
        <v>329</v>
      </c>
      <c r="C15" s="191" t="s">
        <v>197</v>
      </c>
      <c r="D15" s="190">
        <v>66</v>
      </c>
    </row>
    <row r="16" spans="1:4" ht="20" x14ac:dyDescent="0.4">
      <c r="A16" s="190">
        <v>12</v>
      </c>
      <c r="B16" s="191" t="s">
        <v>193</v>
      </c>
      <c r="C16" s="191" t="s">
        <v>197</v>
      </c>
      <c r="D16" s="190">
        <v>55</v>
      </c>
    </row>
    <row r="17" spans="1:4" ht="20" x14ac:dyDescent="0.4">
      <c r="A17" s="190">
        <v>13</v>
      </c>
      <c r="B17" s="191" t="s">
        <v>187</v>
      </c>
      <c r="C17" s="191" t="s">
        <v>195</v>
      </c>
      <c r="D17" s="190">
        <v>52</v>
      </c>
    </row>
    <row r="18" spans="1:4" ht="20" x14ac:dyDescent="0.4">
      <c r="A18" s="190">
        <v>14</v>
      </c>
      <c r="B18" s="191" t="s">
        <v>191</v>
      </c>
      <c r="C18" s="191" t="s">
        <v>198</v>
      </c>
      <c r="D18" s="190">
        <v>48</v>
      </c>
    </row>
    <row r="19" spans="1:4" ht="20" x14ac:dyDescent="0.4">
      <c r="A19" s="190">
        <v>15</v>
      </c>
      <c r="B19" s="191" t="s">
        <v>267</v>
      </c>
      <c r="C19" s="191" t="s">
        <v>195</v>
      </c>
      <c r="D19" s="190">
        <v>44</v>
      </c>
    </row>
    <row r="20" spans="1:4" ht="20" x14ac:dyDescent="0.4">
      <c r="A20" s="190">
        <v>16</v>
      </c>
      <c r="B20" s="191" t="s">
        <v>288</v>
      </c>
      <c r="C20" s="191" t="s">
        <v>197</v>
      </c>
      <c r="D20" s="190">
        <v>39</v>
      </c>
    </row>
    <row r="21" spans="1:4" ht="20" x14ac:dyDescent="0.4">
      <c r="A21" s="190">
        <v>17</v>
      </c>
      <c r="B21" s="191" t="s">
        <v>186</v>
      </c>
      <c r="C21" s="191" t="s">
        <v>195</v>
      </c>
      <c r="D21" s="190">
        <v>34</v>
      </c>
    </row>
    <row r="22" spans="1:4" ht="20" x14ac:dyDescent="0.4">
      <c r="A22" s="190">
        <v>18</v>
      </c>
      <c r="B22" s="191" t="s">
        <v>188</v>
      </c>
      <c r="C22" s="191" t="s">
        <v>197</v>
      </c>
      <c r="D22" s="190">
        <v>28</v>
      </c>
    </row>
    <row r="23" spans="1:4" ht="20" x14ac:dyDescent="0.4">
      <c r="A23" s="190">
        <v>19</v>
      </c>
      <c r="B23" s="191" t="s">
        <v>435</v>
      </c>
      <c r="C23" s="191" t="s">
        <v>436</v>
      </c>
      <c r="D23" s="190">
        <v>21</v>
      </c>
    </row>
    <row r="24" spans="1:4" ht="20" x14ac:dyDescent="0.4">
      <c r="A24" s="190">
        <v>20</v>
      </c>
      <c r="B24" s="191" t="s">
        <v>389</v>
      </c>
      <c r="C24" s="191" t="s">
        <v>196</v>
      </c>
      <c r="D24" s="190">
        <v>17</v>
      </c>
    </row>
    <row r="25" spans="1:4" ht="20" x14ac:dyDescent="0.4">
      <c r="A25" s="190">
        <v>21</v>
      </c>
      <c r="B25" s="191" t="s">
        <v>521</v>
      </c>
      <c r="C25" s="191" t="s">
        <v>198</v>
      </c>
      <c r="D25" s="190">
        <v>17</v>
      </c>
    </row>
    <row r="26" spans="1:4" ht="20" x14ac:dyDescent="0.4">
      <c r="A26" s="190">
        <v>22</v>
      </c>
      <c r="B26" s="191" t="s">
        <v>422</v>
      </c>
      <c r="C26" s="191" t="s">
        <v>198</v>
      </c>
      <c r="D26" s="190">
        <v>15</v>
      </c>
    </row>
    <row r="27" spans="1:4" ht="20" x14ac:dyDescent="0.4">
      <c r="A27" s="190">
        <v>23</v>
      </c>
      <c r="B27" s="191" t="s">
        <v>666</v>
      </c>
      <c r="C27" s="191" t="s">
        <v>436</v>
      </c>
      <c r="D27" s="190">
        <v>13</v>
      </c>
    </row>
    <row r="28" spans="1:4" ht="20" x14ac:dyDescent="0.4">
      <c r="A28" s="190">
        <v>24</v>
      </c>
      <c r="B28" s="191" t="s">
        <v>223</v>
      </c>
      <c r="C28" s="191" t="s">
        <v>197</v>
      </c>
      <c r="D28" s="190">
        <v>6</v>
      </c>
    </row>
  </sheetData>
  <autoFilter ref="A4:D4" xr:uid="{00000000-0009-0000-0000-00001B000000}">
    <sortState ref="A2:D25">
      <sortCondition descending="1" ref="D1"/>
    </sortState>
  </autoFilter>
  <mergeCells count="2">
    <mergeCell ref="A1:D1"/>
    <mergeCell ref="A2:D2"/>
  </mergeCells>
  <pageMargins left="0" right="0.11811023622047245" top="0" bottom="0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</sheetPr>
  <dimension ref="A1:AD55"/>
  <sheetViews>
    <sheetView topLeftCell="F1" zoomScale="120" zoomScaleNormal="120" workbookViewId="0">
      <pane ySplit="1" topLeftCell="A12" activePane="bottomLeft" state="frozen"/>
      <selection pane="bottomLeft" sqref="A1:AD25"/>
    </sheetView>
  </sheetViews>
  <sheetFormatPr defaultRowHeight="12.5" x14ac:dyDescent="0.25"/>
  <cols>
    <col min="1" max="1" width="3.6328125" style="73" customWidth="1"/>
    <col min="2" max="2" width="35.7265625" style="75" bestFit="1" customWidth="1"/>
    <col min="3" max="4" width="9.08984375" style="73"/>
    <col min="5" max="12" width="5.7265625" style="11" customWidth="1"/>
    <col min="13" max="13" width="6.08984375" style="11" customWidth="1"/>
    <col min="14" max="29" width="5.7265625" style="11" customWidth="1"/>
    <col min="30" max="30" width="9" style="73" customWidth="1"/>
  </cols>
  <sheetData>
    <row r="1" spans="1:30" ht="90.9" customHeight="1" x14ac:dyDescent="0.25">
      <c r="A1" s="61" t="s">
        <v>86</v>
      </c>
      <c r="B1" s="62" t="s">
        <v>5</v>
      </c>
      <c r="C1" s="63" t="s">
        <v>85</v>
      </c>
      <c r="D1" s="63" t="s">
        <v>71</v>
      </c>
      <c r="E1" s="64" t="s">
        <v>148</v>
      </c>
      <c r="F1" s="64" t="s">
        <v>87</v>
      </c>
      <c r="G1" s="64" t="s">
        <v>72</v>
      </c>
      <c r="H1" s="64" t="s">
        <v>73</v>
      </c>
      <c r="I1" s="64" t="s">
        <v>109</v>
      </c>
      <c r="J1" s="64" t="s">
        <v>111</v>
      </c>
      <c r="K1" s="64" t="s">
        <v>110</v>
      </c>
      <c r="L1" s="65" t="s">
        <v>129</v>
      </c>
      <c r="M1" s="65" t="s">
        <v>130</v>
      </c>
      <c r="N1" s="65" t="s">
        <v>131</v>
      </c>
      <c r="O1" s="65" t="s">
        <v>133</v>
      </c>
      <c r="P1" s="65" t="s">
        <v>134</v>
      </c>
      <c r="Q1" s="64" t="s">
        <v>122</v>
      </c>
      <c r="R1" s="64" t="s">
        <v>75</v>
      </c>
      <c r="S1" s="64" t="s">
        <v>123</v>
      </c>
      <c r="T1" s="64" t="s">
        <v>120</v>
      </c>
      <c r="U1" s="64" t="s">
        <v>74</v>
      </c>
      <c r="V1" s="65" t="s">
        <v>67</v>
      </c>
      <c r="W1" s="64" t="s">
        <v>82</v>
      </c>
      <c r="X1" s="64" t="s">
        <v>83</v>
      </c>
      <c r="Y1" s="64" t="s">
        <v>113</v>
      </c>
      <c r="Z1" s="64" t="s">
        <v>68</v>
      </c>
      <c r="AA1" s="64" t="s">
        <v>69</v>
      </c>
      <c r="AB1" s="64" t="s">
        <v>80</v>
      </c>
      <c r="AC1" s="64" t="s">
        <v>81</v>
      </c>
      <c r="AD1" s="66" t="s">
        <v>70</v>
      </c>
    </row>
    <row r="2" spans="1:30" x14ac:dyDescent="0.25">
      <c r="A2" s="67"/>
      <c r="B2" s="158" t="s">
        <v>422</v>
      </c>
      <c r="C2" s="159" t="s">
        <v>198</v>
      </c>
      <c r="D2" s="69">
        <f>SUMIF('50mt'!$D$1:$D$900,B2,'50mt'!$M$1:$M$900)</f>
        <v>0</v>
      </c>
      <c r="E2" s="15">
        <f>SUMIF('50HS'!$D$2:$D$907,B2,'50HS'!$M$2:$M$907)</f>
        <v>7</v>
      </c>
      <c r="F2" s="15">
        <f>SUMIF('60mt'!$D$1:$D$900,B2,'60mt'!$M$1:$M$900)</f>
        <v>0</v>
      </c>
      <c r="G2" s="15">
        <f>SUMIF('60HS'!$D$2:$D$907,B2,'60HS'!$M$2:$M$907)</f>
        <v>3</v>
      </c>
      <c r="H2" s="15">
        <f>SUMIF('80mt'!$D$1:$D$898,B2,'80mt'!$M$1:$M$898)</f>
        <v>0</v>
      </c>
      <c r="I2" s="15">
        <f>SUMIF('80HS'!$D$1:$D$900,B2,'80HS'!$M$1:$M$900)</f>
        <v>0</v>
      </c>
      <c r="J2" s="15">
        <f>SUMIF('100mt'!$D$1:$D$900,B2,'100mt'!$M$1:$M$900)</f>
        <v>0</v>
      </c>
      <c r="K2" s="15">
        <f>SUMIF('100HS'!$D$1:$D$900,B2,'100HS'!$M$1:$M$900)</f>
        <v>0</v>
      </c>
      <c r="L2" s="15">
        <f>SUMIF('200mt'!$D$68:$D$924,B2,'200mt'!$M$68:$M$924)</f>
        <v>0</v>
      </c>
      <c r="M2" s="15">
        <f>SUMIF('300mt'!$D$1:$D$900,B2,'300mt'!$M$1:$M$900)</f>
        <v>0</v>
      </c>
      <c r="N2" s="15">
        <f>SUMIF('400mt'!$D$2:$D$914,B2,'400mt'!$M$2:$M$914)</f>
        <v>1</v>
      </c>
      <c r="O2" s="15">
        <f>SUMIF('600mt'!$D$1:$D$899,B2,'600mt'!$M$1:$M$899)</f>
        <v>0</v>
      </c>
      <c r="P2" s="15">
        <f>SUMIF('800mt'!$D$1:$D$900,B2,'800mt'!$M$1:$M$900)</f>
        <v>0</v>
      </c>
      <c r="Q2" s="15">
        <f>SUMIF('1000mt'!$D$1:$D$900,B2,'1000mt'!$M$1:$M$900)</f>
        <v>0</v>
      </c>
      <c r="R2" s="15">
        <f>SUMIF('1500mt'!$D$1:$D$864,B2,'1500mt'!$M$1:$M$864)</f>
        <v>0</v>
      </c>
      <c r="S2" s="15">
        <f>SUMIF('2000mt'!$D$1:$D$900,B2,'2000mt'!$M$1:$M$900)</f>
        <v>0</v>
      </c>
      <c r="T2" s="15">
        <f>SUMIF('3000mt'!$D$1:$D$900,B2,'3000mt'!$M$1:$M$900)</f>
        <v>0</v>
      </c>
      <c r="U2" s="15">
        <f>SUMIF('5000mt'!$D$1:$D$919,B2,'5000mt'!$M$1:$M$919)</f>
        <v>0</v>
      </c>
      <c r="V2" s="15">
        <f>SUMIF('marcia 2Km'!$D$1:$D$887,B2,'marcia 2Km'!$M$1:$M$887)</f>
        <v>0</v>
      </c>
      <c r="W2" s="15">
        <f>SUMIF(vortex!$D$1:$D$877,B2,vortex!$M$1:$M$877)</f>
        <v>0</v>
      </c>
      <c r="X2" s="15">
        <f>SUMIF(giavellotto!$D$1:$D$912,B2,giavellotto!$M$1:$M$912)</f>
        <v>0</v>
      </c>
      <c r="Y2" s="15">
        <f>SUMIF(disco!$D$1:$D$946,B2,disco!$M$1:$M$946)</f>
        <v>0</v>
      </c>
      <c r="Z2" s="15">
        <f>SUMIF(peso!$D$1:$D$919,B2,peso!$M$1:$M$919)</f>
        <v>2</v>
      </c>
      <c r="AA2" s="15">
        <f>SUMIF(alto!$D$1:$D$875,B2,alto!$M$1:$M$875)</f>
        <v>1</v>
      </c>
      <c r="AB2" s="15">
        <f>SUMIF(triplo!$D$1:$D$900,B2,triplo!$M$1:$M$900)</f>
        <v>0</v>
      </c>
      <c r="AC2" s="15">
        <f>SUMIF(lungo!$D$1:$D$973,B2,lungo!$M$1:$M$973)</f>
        <v>1</v>
      </c>
      <c r="AD2" s="76">
        <f>SUM(D2:AC2)</f>
        <v>15</v>
      </c>
    </row>
    <row r="3" spans="1:30" x14ac:dyDescent="0.25">
      <c r="A3" s="67"/>
      <c r="B3" s="160" t="s">
        <v>267</v>
      </c>
      <c r="C3" s="161" t="s">
        <v>195</v>
      </c>
      <c r="D3" s="69">
        <f>SUMIF('50mt'!$D$1:$D$900,B3,'50mt'!$M$1:$M$900)</f>
        <v>0</v>
      </c>
      <c r="E3" s="15">
        <f>SUMIF('50HS'!$D$2:$D$907,B3,'50HS'!$M$2:$M$907)</f>
        <v>0</v>
      </c>
      <c r="F3" s="15">
        <f>SUMIF('60mt'!$D$1:$D$900,B3,'60mt'!$M$1:$M$900)</f>
        <v>0</v>
      </c>
      <c r="G3" s="15">
        <f>SUMIF('60HS'!$D$2:$D$907,B3,'60HS'!$M$2:$M$907)</f>
        <v>0</v>
      </c>
      <c r="H3" s="15">
        <f>SUMIF('80mt'!$D$1:$D$898,B3,'80mt'!$M$1:$M$898)</f>
        <v>0</v>
      </c>
      <c r="I3" s="15">
        <f>SUMIF('80HS'!$D$1:$D$900,B3,'80HS'!$M$1:$M$900)</f>
        <v>0</v>
      </c>
      <c r="J3" s="15">
        <f>SUMIF('100mt'!$D$1:$D$900,B3,'100mt'!$M$1:$M$900)</f>
        <v>0</v>
      </c>
      <c r="K3" s="15">
        <f>SUMIF('100HS'!$D$1:$D$900,B3,'100HS'!$M$1:$M$900)</f>
        <v>0</v>
      </c>
      <c r="L3" s="15">
        <f>SUMIF('200mt'!$D$68:$D$924,B3,'200mt'!$M$68:$M$924)</f>
        <v>0</v>
      </c>
      <c r="M3" s="15">
        <f>SUMIF('300mt'!$D$1:$D$900,B3,'300mt'!$M$1:$M$900)</f>
        <v>0</v>
      </c>
      <c r="N3" s="15">
        <f>SUMIF('400mt'!$D$2:$D$914,B3,'400mt'!$M$2:$M$914)</f>
        <v>8</v>
      </c>
      <c r="O3" s="15">
        <f>SUMIF('600mt'!$D$1:$D$899,B3,'600mt'!$M$1:$M$899)</f>
        <v>0</v>
      </c>
      <c r="P3" s="15">
        <f>SUMIF('800mt'!$D$1:$D$900,B3,'800mt'!$M$1:$M$900)</f>
        <v>0</v>
      </c>
      <c r="Q3" s="15">
        <f>SUMIF('1000mt'!$D$1:$D$900,B3,'1000mt'!$M$1:$M$900)</f>
        <v>0</v>
      </c>
      <c r="R3" s="15">
        <f>SUMIF('1500mt'!$D$1:$D$864,B3,'1500mt'!$M$1:$M$864)</f>
        <v>6</v>
      </c>
      <c r="S3" s="15">
        <f>SUMIF('2000mt'!$D$1:$D$900,B3,'2000mt'!$M$1:$M$900)</f>
        <v>0</v>
      </c>
      <c r="T3" s="15">
        <f>SUMIF('3000mt'!$D$1:$D$900,B3,'3000mt'!$M$1:$M$900)</f>
        <v>0</v>
      </c>
      <c r="U3" s="15">
        <f>SUMIF('5000mt'!$D$1:$D$919,B3,'5000mt'!$M$1:$M$919)</f>
        <v>0</v>
      </c>
      <c r="V3" s="15">
        <f>SUMIF('marcia 2Km'!$D$1:$D$887,B3,'marcia 2Km'!$M$1:$M$887)</f>
        <v>8</v>
      </c>
      <c r="W3" s="15">
        <f>SUMIF(vortex!$D$1:$D$877,B3,vortex!$M$1:$M$877)</f>
        <v>0</v>
      </c>
      <c r="X3" s="15">
        <f>SUMIF(giavellotto!$D$1:$D$912,B3,giavellotto!$M$1:$M$912)</f>
        <v>0</v>
      </c>
      <c r="Y3" s="15">
        <f>SUMIF(disco!$D$1:$D$946,B3,disco!$M$1:$M$946)</f>
        <v>6</v>
      </c>
      <c r="Z3" s="15">
        <f>SUMIF(peso!$D$1:$D$919,B3,peso!$M$1:$M$919)</f>
        <v>16</v>
      </c>
      <c r="AA3" s="15">
        <f>SUMIF(alto!$D$1:$D$875,B3,alto!$M$1:$M$875)</f>
        <v>0</v>
      </c>
      <c r="AB3" s="15">
        <f>SUMIF(triplo!$D$1:$D$900,B3,triplo!$M$1:$M$900)</f>
        <v>0</v>
      </c>
      <c r="AC3" s="15">
        <f>SUMIF(lungo!$D$1:$D$973,B3,lungo!$M$1:$M$973)</f>
        <v>0</v>
      </c>
      <c r="AD3" s="76">
        <f t="shared" ref="AD3:AD41" si="0">SUM(D3:AC3)</f>
        <v>44</v>
      </c>
    </row>
    <row r="4" spans="1:30" x14ac:dyDescent="0.25">
      <c r="A4" s="67"/>
      <c r="B4" s="160" t="s">
        <v>192</v>
      </c>
      <c r="C4" s="161" t="s">
        <v>195</v>
      </c>
      <c r="D4" s="69">
        <f>SUMIF('50mt'!$D$1:$D$900,B4,'50mt'!$M$1:$M$900)</f>
        <v>0</v>
      </c>
      <c r="E4" s="15">
        <f>SUMIF('50HS'!$D$2:$D$907,B4,'50HS'!$M$2:$M$907)</f>
        <v>8</v>
      </c>
      <c r="F4" s="15">
        <f>SUMIF('60mt'!$D$1:$D$900,B4,'60mt'!$M$1:$M$900)</f>
        <v>0</v>
      </c>
      <c r="G4" s="15">
        <f>SUMIF('60HS'!$D$2:$D$907,B4,'60HS'!$M$2:$M$907)</f>
        <v>6</v>
      </c>
      <c r="H4" s="15">
        <f>SUMIF('80mt'!$D$1:$D$898,B4,'80mt'!$M$1:$M$898)</f>
        <v>8</v>
      </c>
      <c r="I4" s="15">
        <f>SUMIF('80HS'!$D$1:$D$900,B4,'80HS'!$M$1:$M$900)</f>
        <v>0</v>
      </c>
      <c r="J4" s="15">
        <f>SUMIF('100mt'!$D$1:$D$900,B4,'100mt'!$M$1:$M$900)</f>
        <v>0</v>
      </c>
      <c r="K4" s="15">
        <f>SUMIF('100HS'!$D$1:$D$900,B4,'100HS'!$M$1:$M$900)</f>
        <v>0</v>
      </c>
      <c r="L4" s="15">
        <f>SUMIF('200mt'!$D$68:$D$924,B4,'200mt'!$M$68:$M$924)</f>
        <v>0</v>
      </c>
      <c r="M4" s="15">
        <f>SUMIF('300mt'!$D$1:$D$900,B4,'300mt'!$M$1:$M$900)</f>
        <v>0</v>
      </c>
      <c r="N4" s="15">
        <f>SUMIF('400mt'!$D$2:$D$914,B4,'400mt'!$M$2:$M$914)</f>
        <v>5</v>
      </c>
      <c r="O4" s="15">
        <f>SUMIF('600mt'!$D$1:$D$899,B4,'600mt'!$M$1:$M$899)</f>
        <v>0</v>
      </c>
      <c r="P4" s="15">
        <f>SUMIF('800mt'!$D$1:$D$900,B4,'800mt'!$M$1:$M$900)</f>
        <v>0</v>
      </c>
      <c r="Q4" s="15">
        <f>SUMIF('1000mt'!$D$1:$D$900,B4,'1000mt'!$M$1:$M$900)</f>
        <v>0</v>
      </c>
      <c r="R4" s="15">
        <f>SUMIF('1500mt'!$D$1:$D$864,B4,'1500mt'!$M$1:$M$864)</f>
        <v>7</v>
      </c>
      <c r="S4" s="15">
        <f>SUMIF('2000mt'!$D$1:$D$900,B4,'2000mt'!$M$1:$M$900)</f>
        <v>0</v>
      </c>
      <c r="T4" s="15">
        <f>SUMIF('3000mt'!$D$1:$D$900,B4,'3000mt'!$M$1:$M$900)</f>
        <v>0</v>
      </c>
      <c r="U4" s="15">
        <f>SUMIF('5000mt'!$D$1:$D$919,B4,'5000mt'!$M$1:$M$919)</f>
        <v>9</v>
      </c>
      <c r="V4" s="15">
        <f>SUMIF('marcia 2Km'!$D$1:$D$887,B4,'marcia 2Km'!$M$1:$M$887)</f>
        <v>0</v>
      </c>
      <c r="W4" s="15">
        <f>SUMIF(vortex!$D$1:$D$877,B4,vortex!$M$1:$M$877)</f>
        <v>5</v>
      </c>
      <c r="X4" s="15">
        <f>SUMIF(giavellotto!$D$1:$D$912,B4,giavellotto!$M$1:$M$912)</f>
        <v>2</v>
      </c>
      <c r="Y4" s="15">
        <f>SUMIF(disco!$D$1:$D$946,B4,disco!$M$1:$M$946)</f>
        <v>11</v>
      </c>
      <c r="Z4" s="15">
        <f>SUMIF(peso!$D$1:$D$919,B4,peso!$M$1:$M$919)</f>
        <v>11</v>
      </c>
      <c r="AA4" s="15">
        <f>SUMIF(alto!$D$1:$D$875,B4,alto!$M$1:$M$875)</f>
        <v>1</v>
      </c>
      <c r="AB4" s="15">
        <f>SUMIF(triplo!$D$1:$D$900,B4,triplo!$M$1:$M$900)</f>
        <v>0</v>
      </c>
      <c r="AC4" s="15">
        <f>SUMIF(lungo!$D$1:$D$973,B4,lungo!$M$1:$M$973)</f>
        <v>6</v>
      </c>
      <c r="AD4" s="76">
        <f t="shared" si="0"/>
        <v>79</v>
      </c>
    </row>
    <row r="5" spans="1:30" x14ac:dyDescent="0.25">
      <c r="A5" s="67"/>
      <c r="B5" s="160" t="s">
        <v>435</v>
      </c>
      <c r="C5" s="161" t="s">
        <v>436</v>
      </c>
      <c r="D5" s="69">
        <f>SUMIF('50mt'!$D$1:$D$900,B5,'50mt'!$M$1:$M$900)</f>
        <v>0</v>
      </c>
      <c r="E5" s="15">
        <f>SUMIF('50HS'!$D$2:$D$907,B5,'50HS'!$M$2:$M$907)</f>
        <v>0</v>
      </c>
      <c r="F5" s="15">
        <f>SUMIF('60mt'!$D$1:$D$900,B5,'60mt'!$M$1:$M$900)</f>
        <v>0</v>
      </c>
      <c r="G5" s="15">
        <f>SUMIF('60HS'!$D$2:$D$907,B5,'60HS'!$M$2:$M$907)</f>
        <v>0</v>
      </c>
      <c r="H5" s="15">
        <f>SUMIF('80mt'!$D$1:$D$898,B5,'80mt'!$M$1:$M$898)</f>
        <v>2</v>
      </c>
      <c r="I5" s="15">
        <f>SUMIF('80HS'!$D$1:$D$900,B5,'80HS'!$M$1:$M$900)</f>
        <v>0</v>
      </c>
      <c r="J5" s="15">
        <f>SUMIF('100mt'!$D$1:$D$900,B5,'100mt'!$M$1:$M$900)</f>
        <v>0</v>
      </c>
      <c r="K5" s="15">
        <f>SUMIF('100HS'!$D$1:$D$900,B5,'100HS'!$M$1:$M$900)</f>
        <v>0</v>
      </c>
      <c r="L5" s="15">
        <f>SUMIF('200mt'!$D$68:$D$924,B5,'200mt'!$M$68:$M$924)</f>
        <v>0</v>
      </c>
      <c r="M5" s="15">
        <f>SUMIF('300mt'!$D$1:$D$900,B5,'300mt'!$M$1:$M$900)</f>
        <v>0</v>
      </c>
      <c r="N5" s="15">
        <f>SUMIF('400mt'!$D$2:$D$914,B5,'400mt'!$M$2:$M$914)</f>
        <v>6</v>
      </c>
      <c r="O5" s="15">
        <f>SUMIF('600mt'!$D$1:$D$899,B5,'600mt'!$M$1:$M$899)</f>
        <v>0</v>
      </c>
      <c r="P5" s="15">
        <f>SUMIF('800mt'!$D$1:$D$900,B5,'800mt'!$M$1:$M$900)</f>
        <v>0</v>
      </c>
      <c r="Q5" s="15">
        <f>SUMIF('1000mt'!$D$1:$D$900,B5,'1000mt'!$M$1:$M$900)</f>
        <v>0</v>
      </c>
      <c r="R5" s="15">
        <f>SUMIF('1500mt'!$D$1:$D$864,B5,'1500mt'!$M$1:$M$864)</f>
        <v>0</v>
      </c>
      <c r="S5" s="15">
        <f>SUMIF('2000mt'!$D$1:$D$900,B5,'2000mt'!$M$1:$M$900)</f>
        <v>0</v>
      </c>
      <c r="T5" s="15">
        <f>SUMIF('3000mt'!$D$1:$D$900,B5,'3000mt'!$M$1:$M$900)</f>
        <v>0</v>
      </c>
      <c r="U5" s="15">
        <f>SUMIF('5000mt'!$D$1:$D$919,B5,'5000mt'!$M$1:$M$919)</f>
        <v>0</v>
      </c>
      <c r="V5" s="15">
        <f>SUMIF('marcia 2Km'!$D$1:$D$887,B5,'marcia 2Km'!$M$1:$M$887)</f>
        <v>0</v>
      </c>
      <c r="W5" s="15">
        <f>SUMIF(vortex!$D$1:$D$877,B5,vortex!$M$1:$M$877)</f>
        <v>0</v>
      </c>
      <c r="X5" s="15">
        <f>SUMIF(giavellotto!$D$1:$D$912,B5,giavellotto!$M$1:$M$912)</f>
        <v>6</v>
      </c>
      <c r="Y5" s="15">
        <f>SUMIF(disco!$D$1:$D$946,B5,disco!$M$1:$M$946)</f>
        <v>6</v>
      </c>
      <c r="Z5" s="15">
        <f>SUMIF(peso!$D$1:$D$919,B5,peso!$M$1:$M$919)</f>
        <v>0</v>
      </c>
      <c r="AA5" s="15">
        <f>SUMIF(alto!$D$1:$D$875,B5,alto!$M$1:$M$875)</f>
        <v>0</v>
      </c>
      <c r="AB5" s="15">
        <f>SUMIF(triplo!$D$1:$D$900,B5,triplo!$M$1:$M$900)</f>
        <v>0</v>
      </c>
      <c r="AC5" s="15">
        <f>SUMIF(lungo!$D$1:$D$973,B5,lungo!$M$1:$M$973)</f>
        <v>1</v>
      </c>
      <c r="AD5" s="76">
        <f t="shared" si="0"/>
        <v>21</v>
      </c>
    </row>
    <row r="6" spans="1:30" x14ac:dyDescent="0.25">
      <c r="A6" s="67"/>
      <c r="B6" s="160" t="s">
        <v>188</v>
      </c>
      <c r="C6" s="161" t="s">
        <v>197</v>
      </c>
      <c r="D6" s="69">
        <f>SUMIF('50mt'!$D$1:$D$900,B6,'50mt'!$M$1:$M$900)</f>
        <v>0</v>
      </c>
      <c r="E6" s="15">
        <f>SUMIF('50HS'!$D$2:$D$907,B6,'50HS'!$M$2:$M$907)</f>
        <v>5</v>
      </c>
      <c r="F6" s="15">
        <f>SUMIF('60mt'!$D$1:$D$900,B6,'60mt'!$M$1:$M$900)</f>
        <v>0</v>
      </c>
      <c r="G6" s="15">
        <f>SUMIF('60HS'!$D$2:$D$907,B6,'60HS'!$M$2:$M$907)</f>
        <v>10</v>
      </c>
      <c r="H6" s="15">
        <f>SUMIF('80mt'!$D$1:$D$898,B6,'80mt'!$M$1:$M$898)</f>
        <v>3</v>
      </c>
      <c r="I6" s="15">
        <f>SUMIF('80HS'!$D$1:$D$900,B6,'80HS'!$M$1:$M$900)</f>
        <v>0</v>
      </c>
      <c r="J6" s="15">
        <f>SUMIF('100mt'!$D$1:$D$900,B6,'100mt'!$M$1:$M$900)</f>
        <v>0</v>
      </c>
      <c r="K6" s="15">
        <f>SUMIF('100HS'!$D$1:$D$900,B6,'100HS'!$M$1:$M$900)</f>
        <v>0</v>
      </c>
      <c r="L6" s="15">
        <f>SUMIF('200mt'!$D$68:$D$924,B6,'200mt'!$M$68:$M$924)</f>
        <v>0</v>
      </c>
      <c r="M6" s="15">
        <f>SUMIF('300mt'!$D$1:$D$900,B6,'300mt'!$M$1:$M$900)</f>
        <v>0</v>
      </c>
      <c r="N6" s="15">
        <f>SUMIF('400mt'!$D$2:$D$914,B6,'400mt'!$M$2:$M$914)</f>
        <v>0</v>
      </c>
      <c r="O6" s="15">
        <f>SUMIF('600mt'!$D$1:$D$899,B6,'600mt'!$M$1:$M$899)</f>
        <v>0</v>
      </c>
      <c r="P6" s="15">
        <f>SUMIF('800mt'!$D$1:$D$900,B6,'800mt'!$M$1:$M$900)</f>
        <v>0</v>
      </c>
      <c r="Q6" s="15">
        <f>SUMIF('1000mt'!$D$1:$D$900,B6,'1000mt'!$M$1:$M$900)</f>
        <v>0</v>
      </c>
      <c r="R6" s="15">
        <f>SUMIF('1500mt'!$D$1:$D$864,B6,'1500mt'!$M$1:$M$864)</f>
        <v>0</v>
      </c>
      <c r="S6" s="15">
        <f>SUMIF('2000mt'!$D$1:$D$900,B6,'2000mt'!$M$1:$M$900)</f>
        <v>0</v>
      </c>
      <c r="T6" s="15">
        <f>SUMIF('3000mt'!$D$1:$D$900,B6,'3000mt'!$M$1:$M$900)</f>
        <v>0</v>
      </c>
      <c r="U6" s="15">
        <f>SUMIF('5000mt'!$D$1:$D$919,B6,'5000mt'!$M$1:$M$919)</f>
        <v>5</v>
      </c>
      <c r="V6" s="15">
        <f>SUMIF('marcia 2Km'!$D$1:$D$887,B6,'marcia 2Km'!$M$1:$M$887)</f>
        <v>0</v>
      </c>
      <c r="W6" s="15">
        <f>SUMIF(vortex!$D$1:$D$877,B6,vortex!$M$1:$M$877)</f>
        <v>0</v>
      </c>
      <c r="X6" s="15">
        <f>SUMIF(giavellotto!$D$1:$D$912,B6,giavellotto!$M$1:$M$912)</f>
        <v>0</v>
      </c>
      <c r="Y6" s="15">
        <f>SUMIF(disco!$D$1:$D$946,B6,disco!$M$1:$M$946)</f>
        <v>0</v>
      </c>
      <c r="Z6" s="15">
        <f>SUMIF(peso!$D$1:$D$919,B6,peso!$M$1:$M$919)</f>
        <v>0</v>
      </c>
      <c r="AA6" s="15">
        <f>SUMIF(alto!$D$1:$D$875,B6,alto!$M$1:$M$875)</f>
        <v>0</v>
      </c>
      <c r="AB6" s="15">
        <f>SUMIF(triplo!$D$1:$D$900,B6,triplo!$M$1:$M$900)</f>
        <v>0</v>
      </c>
      <c r="AC6" s="15">
        <f>SUMIF(lungo!$D$1:$D$973,B6,lungo!$M$1:$M$973)</f>
        <v>5</v>
      </c>
      <c r="AD6" s="76">
        <f t="shared" si="0"/>
        <v>28</v>
      </c>
    </row>
    <row r="7" spans="1:30" x14ac:dyDescent="0.25">
      <c r="A7" s="67"/>
      <c r="B7" s="160" t="s">
        <v>191</v>
      </c>
      <c r="C7" s="161" t="s">
        <v>198</v>
      </c>
      <c r="D7" s="69">
        <f>SUMIF('50mt'!$D$1:$D$900,B7,'50mt'!$M$1:$M$900)</f>
        <v>0</v>
      </c>
      <c r="E7" s="15">
        <f>SUMIF('50HS'!$D$2:$D$907,B7,'50HS'!$M$2:$M$907)</f>
        <v>0</v>
      </c>
      <c r="F7" s="15">
        <f>SUMIF('60mt'!$D$1:$D$900,B7,'60mt'!$M$1:$M$900)</f>
        <v>0</v>
      </c>
      <c r="G7" s="15">
        <f>SUMIF('60HS'!$D$2:$D$907,B7,'60HS'!$M$2:$M$907)</f>
        <v>0</v>
      </c>
      <c r="H7" s="15">
        <f>SUMIF('80mt'!$D$1:$D$898,B7,'80mt'!$M$1:$M$898)</f>
        <v>0</v>
      </c>
      <c r="I7" s="15">
        <f>SUMIF('80HS'!$D$1:$D$900,B7,'80HS'!$M$1:$M$900)</f>
        <v>0</v>
      </c>
      <c r="J7" s="15">
        <f>SUMIF('100mt'!$D$1:$D$900,B7,'100mt'!$M$1:$M$900)</f>
        <v>0</v>
      </c>
      <c r="K7" s="15">
        <f>SUMIF('100HS'!$D$1:$D$900,B7,'100HS'!$M$1:$M$900)</f>
        <v>0</v>
      </c>
      <c r="L7" s="15">
        <f>SUMIF('200mt'!$D$68:$D$924,B7,'200mt'!$M$68:$M$924)</f>
        <v>5</v>
      </c>
      <c r="M7" s="15">
        <f>SUMIF('300mt'!$D$1:$D$900,B7,'300mt'!$M$1:$M$900)</f>
        <v>0</v>
      </c>
      <c r="N7" s="15">
        <f>SUMIF('400mt'!$D$2:$D$914,B7,'400mt'!$M$2:$M$914)</f>
        <v>1</v>
      </c>
      <c r="O7" s="15">
        <f>SUMIF('600mt'!$D$1:$D$899,B7,'600mt'!$M$1:$M$899)</f>
        <v>0</v>
      </c>
      <c r="P7" s="15">
        <f>SUMIF('800mt'!$D$1:$D$900,B7,'800mt'!$M$1:$M$900)</f>
        <v>0</v>
      </c>
      <c r="Q7" s="15">
        <f>SUMIF('1000mt'!$D$1:$D$900,B7,'1000mt'!$M$1:$M$900)</f>
        <v>0</v>
      </c>
      <c r="R7" s="15">
        <f>SUMIF('1500mt'!$D$1:$D$864,B7,'1500mt'!$M$1:$M$864)</f>
        <v>0</v>
      </c>
      <c r="S7" s="15">
        <f>SUMIF('2000mt'!$D$1:$D$900,B7,'2000mt'!$M$1:$M$900)</f>
        <v>0</v>
      </c>
      <c r="T7" s="15">
        <f>SUMIF('3000mt'!$D$1:$D$900,B7,'3000mt'!$M$1:$M$900)</f>
        <v>0</v>
      </c>
      <c r="U7" s="15">
        <f>SUMIF('5000mt'!$D$1:$D$919,B7,'5000mt'!$M$1:$M$919)</f>
        <v>3</v>
      </c>
      <c r="V7" s="15">
        <f>SUMIF('marcia 2Km'!$D$1:$D$887,B7,'marcia 2Km'!$M$1:$M$887)</f>
        <v>0</v>
      </c>
      <c r="W7" s="15">
        <f>SUMIF(vortex!$D$1:$D$877,B7,vortex!$M$1:$M$877)</f>
        <v>0</v>
      </c>
      <c r="X7" s="15">
        <f>SUMIF(giavellotto!$D$1:$D$912,B7,giavellotto!$M$1:$M$912)</f>
        <v>8</v>
      </c>
      <c r="Y7" s="15">
        <f>SUMIF(disco!$D$1:$D$946,B7,disco!$M$1:$M$946)</f>
        <v>7</v>
      </c>
      <c r="Z7" s="15">
        <f>SUMIF(peso!$D$1:$D$919,B7,peso!$M$1:$M$919)</f>
        <v>0</v>
      </c>
      <c r="AA7" s="15">
        <f>SUMIF(alto!$D$1:$D$875,B7,alto!$M$1:$M$875)</f>
        <v>12</v>
      </c>
      <c r="AB7" s="15">
        <f>SUMIF(triplo!$D$1:$D$900,B7,triplo!$M$1:$M$900)</f>
        <v>0</v>
      </c>
      <c r="AC7" s="15">
        <f>SUMIF(lungo!$D$1:$D$973,B7,lungo!$M$1:$M$973)</f>
        <v>12</v>
      </c>
      <c r="AD7" s="76">
        <f t="shared" si="0"/>
        <v>48</v>
      </c>
    </row>
    <row r="8" spans="1:30" x14ac:dyDescent="0.25">
      <c r="A8" s="67"/>
      <c r="B8" s="160" t="s">
        <v>190</v>
      </c>
      <c r="C8" s="161" t="s">
        <v>198</v>
      </c>
      <c r="D8" s="69">
        <f>SUMIF('50mt'!$D$1:$D$900,B8,'50mt'!$M$1:$M$900)</f>
        <v>0</v>
      </c>
      <c r="E8" s="15">
        <f>SUMIF('50HS'!$D$2:$D$907,B8,'50HS'!$M$2:$M$907)</f>
        <v>4</v>
      </c>
      <c r="F8" s="15">
        <f>SUMIF('60mt'!$D$1:$D$900,B8,'60mt'!$M$1:$M$900)</f>
        <v>0</v>
      </c>
      <c r="G8" s="15">
        <f>SUMIF('60HS'!$D$2:$D$907,B8,'60HS'!$M$2:$M$907)</f>
        <v>1</v>
      </c>
      <c r="H8" s="15">
        <f>SUMIF('80mt'!$D$1:$D$898,B8,'80mt'!$M$1:$M$898)</f>
        <v>21</v>
      </c>
      <c r="I8" s="15">
        <f>SUMIF('80HS'!$D$1:$D$900,B8,'80HS'!$M$1:$M$900)</f>
        <v>0</v>
      </c>
      <c r="J8" s="15">
        <f>SUMIF('100mt'!$D$1:$D$900,B8,'100mt'!$M$1:$M$900)</f>
        <v>0</v>
      </c>
      <c r="K8" s="15">
        <f>SUMIF('100HS'!$D$1:$D$900,B8,'100HS'!$M$1:$M$900)</f>
        <v>0</v>
      </c>
      <c r="L8" s="15">
        <f>SUMIF('200mt'!$D$68:$D$924,B8,'200mt'!$M$68:$M$924)</f>
        <v>8</v>
      </c>
      <c r="M8" s="15">
        <f>SUMIF('300mt'!$D$1:$D$900,B8,'300mt'!$M$1:$M$900)</f>
        <v>0</v>
      </c>
      <c r="N8" s="15">
        <f>SUMIF('400mt'!$D$2:$D$914,B8,'400mt'!$M$2:$M$914)</f>
        <v>28</v>
      </c>
      <c r="O8" s="15">
        <f>SUMIF('600mt'!$D$1:$D$899,B8,'600mt'!$M$1:$M$899)</f>
        <v>0</v>
      </c>
      <c r="P8" s="15">
        <f>SUMIF('800mt'!$D$1:$D$900,B8,'800mt'!$M$1:$M$900)</f>
        <v>0</v>
      </c>
      <c r="Q8" s="15">
        <f>SUMIF('1000mt'!$D$1:$D$900,B8,'1000mt'!$M$1:$M$900)</f>
        <v>0</v>
      </c>
      <c r="R8" s="15">
        <f>SUMIF('1500mt'!$D$1:$D$864,B8,'1500mt'!$M$1:$M$864)</f>
        <v>6</v>
      </c>
      <c r="S8" s="15">
        <f>SUMIF('2000mt'!$D$1:$D$900,B8,'2000mt'!$M$1:$M$900)</f>
        <v>0</v>
      </c>
      <c r="T8" s="15">
        <f>SUMIF('3000mt'!$D$1:$D$900,B8,'3000mt'!$M$1:$M$900)</f>
        <v>0</v>
      </c>
      <c r="U8" s="15">
        <f>SUMIF('5000mt'!$D$1:$D$919,B8,'5000mt'!$M$1:$M$919)</f>
        <v>5</v>
      </c>
      <c r="V8" s="15">
        <f>SUMIF('marcia 2Km'!$D$1:$D$887,B8,'marcia 2Km'!$M$1:$M$887)</f>
        <v>10</v>
      </c>
      <c r="W8" s="15">
        <f>SUMIF(vortex!$D$1:$D$877,B8,vortex!$M$1:$M$877)</f>
        <v>2</v>
      </c>
      <c r="X8" s="15">
        <f>SUMIF(giavellotto!$D$1:$D$912,B8,giavellotto!$M$1:$M$912)</f>
        <v>12</v>
      </c>
      <c r="Y8" s="15">
        <f>SUMIF(disco!$D$1:$D$946,B8,disco!$M$1:$M$946)</f>
        <v>18</v>
      </c>
      <c r="Z8" s="15">
        <f>SUMIF(peso!$D$1:$D$919,B8,peso!$M$1:$M$919)</f>
        <v>4</v>
      </c>
      <c r="AA8" s="15">
        <f>SUMIF(alto!$D$1:$D$875,B8,alto!$M$1:$M$875)</f>
        <v>28</v>
      </c>
      <c r="AB8" s="15">
        <f>SUMIF(triplo!$D$1:$D$900,B8,triplo!$M$1:$M$900)</f>
        <v>0</v>
      </c>
      <c r="AC8" s="15">
        <f>SUMIF(lungo!$D$1:$D$973,B8,lungo!$M$1:$M$973)</f>
        <v>48</v>
      </c>
      <c r="AD8" s="76">
        <f t="shared" si="0"/>
        <v>195</v>
      </c>
    </row>
    <row r="9" spans="1:30" x14ac:dyDescent="0.25">
      <c r="A9" s="67"/>
      <c r="B9" s="160" t="s">
        <v>186</v>
      </c>
      <c r="C9" s="161" t="s">
        <v>195</v>
      </c>
      <c r="D9" s="69">
        <f>SUMIF('50mt'!$D$1:$D$900,B9,'50mt'!$M$1:$M$900)</f>
        <v>0</v>
      </c>
      <c r="E9" s="15">
        <f>SUMIF('50HS'!$D$2:$D$907,B9,'50HS'!$M$2:$M$907)</f>
        <v>0</v>
      </c>
      <c r="F9" s="15">
        <f>SUMIF('60mt'!$D$1:$D$900,B9,'60mt'!$M$1:$M$900)</f>
        <v>0</v>
      </c>
      <c r="G9" s="15">
        <f>SUMIF('60HS'!$D$2:$D$907,B9,'60HS'!$M$2:$M$907)</f>
        <v>0</v>
      </c>
      <c r="H9" s="15">
        <f>SUMIF('80mt'!$D$1:$D$898,B9,'80mt'!$M$1:$M$898)</f>
        <v>5</v>
      </c>
      <c r="I9" s="15">
        <f>SUMIF('80HS'!$D$1:$D$900,B9,'80HS'!$M$1:$M$900)</f>
        <v>0</v>
      </c>
      <c r="J9" s="15">
        <f>SUMIF('100mt'!$D$1:$D$900,B9,'100mt'!$M$1:$M$900)</f>
        <v>6</v>
      </c>
      <c r="K9" s="15">
        <f>SUMIF('100HS'!$D$1:$D$900,B9,'100HS'!$M$1:$M$900)</f>
        <v>0</v>
      </c>
      <c r="L9" s="15">
        <f>SUMIF('200mt'!$D$68:$D$924,B9,'200mt'!$M$68:$M$924)</f>
        <v>0</v>
      </c>
      <c r="M9" s="15">
        <f>SUMIF('300mt'!$D$1:$D$900,B9,'300mt'!$M$1:$M$900)</f>
        <v>0</v>
      </c>
      <c r="N9" s="15">
        <f>SUMIF('400mt'!$D$2:$D$914,B9,'400mt'!$M$2:$M$914)</f>
        <v>0</v>
      </c>
      <c r="O9" s="15">
        <f>SUMIF('600mt'!$D$1:$D$899,B9,'600mt'!$M$1:$M$899)</f>
        <v>0</v>
      </c>
      <c r="P9" s="15">
        <f>SUMIF('800mt'!$D$1:$D$900,B9,'800mt'!$M$1:$M$900)</f>
        <v>0</v>
      </c>
      <c r="Q9" s="15">
        <f>SUMIF('1000mt'!$D$1:$D$900,B9,'1000mt'!$M$1:$M$900)</f>
        <v>0</v>
      </c>
      <c r="R9" s="15">
        <f>SUMIF('1500mt'!$D$1:$D$864,B9,'1500mt'!$M$1:$M$864)</f>
        <v>0</v>
      </c>
      <c r="S9" s="15">
        <f>SUMIF('2000mt'!$D$1:$D$900,B9,'2000mt'!$M$1:$M$900)</f>
        <v>0</v>
      </c>
      <c r="T9" s="15">
        <f>SUMIF('3000mt'!$D$1:$D$900,B9,'3000mt'!$M$1:$M$900)</f>
        <v>0</v>
      </c>
      <c r="U9" s="15">
        <f>SUMIF('5000mt'!$D$1:$D$919,B9,'5000mt'!$M$1:$M$919)</f>
        <v>0</v>
      </c>
      <c r="V9" s="15">
        <f>SUMIF('marcia 2Km'!$D$1:$D$887,B9,'marcia 2Km'!$M$1:$M$887)</f>
        <v>0</v>
      </c>
      <c r="W9" s="15">
        <f>SUMIF(vortex!$D$1:$D$877,B9,vortex!$M$1:$M$877)</f>
        <v>0</v>
      </c>
      <c r="X9" s="15">
        <f>SUMIF(giavellotto!$D$1:$D$912,B9,giavellotto!$M$1:$M$912)</f>
        <v>0</v>
      </c>
      <c r="Y9" s="15">
        <f>SUMIF(disco!$D$1:$D$946,B9,disco!$M$1:$M$946)</f>
        <v>8</v>
      </c>
      <c r="Z9" s="15">
        <f>SUMIF(peso!$D$1:$D$919,B9,peso!$M$1:$M$919)</f>
        <v>4</v>
      </c>
      <c r="AA9" s="15">
        <f>SUMIF(alto!$D$1:$D$875,B9,alto!$M$1:$M$875)</f>
        <v>0</v>
      </c>
      <c r="AB9" s="15">
        <f>SUMIF(triplo!$D$1:$D$900,B9,triplo!$M$1:$M$900)</f>
        <v>0</v>
      </c>
      <c r="AC9" s="15">
        <f>SUMIF(lungo!$D$1:$D$973,B9,lungo!$M$1:$M$973)</f>
        <v>11</v>
      </c>
      <c r="AD9" s="76">
        <f t="shared" si="0"/>
        <v>34</v>
      </c>
    </row>
    <row r="10" spans="1:30" x14ac:dyDescent="0.25">
      <c r="A10" s="67"/>
      <c r="B10" s="160" t="s">
        <v>259</v>
      </c>
      <c r="C10" s="161" t="s">
        <v>197</v>
      </c>
      <c r="D10" s="69">
        <f>SUMIF('50mt'!$D$1:$D$900,B10,'50mt'!$M$1:$M$900)</f>
        <v>0</v>
      </c>
      <c r="E10" s="15">
        <f>SUMIF('50HS'!$D$2:$D$907,B10,'50HS'!$M$2:$M$907)</f>
        <v>0</v>
      </c>
      <c r="F10" s="15">
        <f>SUMIF('60mt'!$D$1:$D$900,B10,'60mt'!$M$1:$M$900)</f>
        <v>0</v>
      </c>
      <c r="G10" s="15">
        <f>SUMIF('60HS'!$D$2:$D$907,B10,'60HS'!$M$2:$M$907)</f>
        <v>20</v>
      </c>
      <c r="H10" s="15">
        <f>SUMIF('80mt'!$D$1:$D$898,B10,'80mt'!$M$1:$M$898)</f>
        <v>5</v>
      </c>
      <c r="I10" s="15">
        <f>SUMIF('80HS'!$D$1:$D$900,B10,'80HS'!$M$1:$M$900)</f>
        <v>0</v>
      </c>
      <c r="J10" s="15">
        <f>SUMIF('100mt'!$D$1:$D$900,B10,'100mt'!$M$1:$M$900)</f>
        <v>0</v>
      </c>
      <c r="K10" s="15">
        <f>SUMIF('100HS'!$D$1:$D$900,B10,'100HS'!$M$1:$M$900)</f>
        <v>0</v>
      </c>
      <c r="L10" s="15">
        <f>SUMIF('200mt'!$D$68:$D$924,B10,'200mt'!$M$68:$M$924)</f>
        <v>0</v>
      </c>
      <c r="M10" s="15">
        <f>SUMIF('300mt'!$D$1:$D$900,B10,'300mt'!$M$1:$M$900)</f>
        <v>0</v>
      </c>
      <c r="N10" s="15">
        <f>SUMIF('400mt'!$D$2:$D$914,B10,'400mt'!$M$2:$M$914)</f>
        <v>2</v>
      </c>
      <c r="O10" s="15">
        <f>SUMIF('600mt'!$D$1:$D$899,B10,'600mt'!$M$1:$M$899)</f>
        <v>0</v>
      </c>
      <c r="P10" s="15">
        <f>SUMIF('800mt'!$D$1:$D$900,B10,'800mt'!$M$1:$M$900)</f>
        <v>0</v>
      </c>
      <c r="Q10" s="15">
        <f>SUMIF('1000mt'!$D$1:$D$900,B10,'1000mt'!$M$1:$M$900)</f>
        <v>0</v>
      </c>
      <c r="R10" s="15">
        <f>SUMIF('1500mt'!$D$1:$D$864,B10,'1500mt'!$M$1:$M$864)</f>
        <v>8</v>
      </c>
      <c r="S10" s="15">
        <f>SUMIF('2000mt'!$D$1:$D$900,B10,'2000mt'!$M$1:$M$900)</f>
        <v>0</v>
      </c>
      <c r="T10" s="15">
        <f>SUMIF('3000mt'!$D$1:$D$900,B10,'3000mt'!$M$1:$M$900)</f>
        <v>0</v>
      </c>
      <c r="U10" s="15">
        <f>SUMIF('5000mt'!$D$1:$D$919,B10,'5000mt'!$M$1:$M$919)</f>
        <v>0</v>
      </c>
      <c r="V10" s="15">
        <f>SUMIF('marcia 2Km'!$D$1:$D$887,B10,'marcia 2Km'!$M$1:$M$887)</f>
        <v>0</v>
      </c>
      <c r="W10" s="15">
        <f>SUMIF(vortex!$D$1:$D$877,B10,vortex!$M$1:$M$877)</f>
        <v>0</v>
      </c>
      <c r="X10" s="15">
        <f>SUMIF(giavellotto!$D$1:$D$912,B10,giavellotto!$M$1:$M$912)</f>
        <v>9</v>
      </c>
      <c r="Y10" s="15">
        <f>SUMIF(disco!$D$1:$D$946,B10,disco!$M$1:$M$946)</f>
        <v>11</v>
      </c>
      <c r="Z10" s="15">
        <f>SUMIF(peso!$D$1:$D$919,B10,peso!$M$1:$M$919)</f>
        <v>0</v>
      </c>
      <c r="AA10" s="15">
        <f>SUMIF(alto!$D$1:$D$875,B10,alto!$M$1:$M$875)</f>
        <v>14</v>
      </c>
      <c r="AB10" s="15">
        <f>SUMIF(triplo!$D$1:$D$900,B10,triplo!$M$1:$M$900)</f>
        <v>0</v>
      </c>
      <c r="AC10" s="15">
        <f>SUMIF(lungo!$D$1:$D$973,B10,lungo!$M$1:$M$973)</f>
        <v>6</v>
      </c>
      <c r="AD10" s="76">
        <f t="shared" si="0"/>
        <v>75</v>
      </c>
    </row>
    <row r="11" spans="1:30" x14ac:dyDescent="0.25">
      <c r="A11" s="67"/>
      <c r="B11" s="160" t="s">
        <v>231</v>
      </c>
      <c r="C11" s="161" t="s">
        <v>198</v>
      </c>
      <c r="D11" s="69">
        <f>SUMIF('50mt'!$D$1:$D$900,B11,'50mt'!$M$1:$M$900)</f>
        <v>0</v>
      </c>
      <c r="E11" s="15">
        <f>SUMIF('50HS'!$D$2:$D$907,B11,'50HS'!$M$2:$M$907)</f>
        <v>8</v>
      </c>
      <c r="F11" s="15">
        <f>SUMIF('60mt'!$D$1:$D$900,B11,'60mt'!$M$1:$M$900)</f>
        <v>0</v>
      </c>
      <c r="G11" s="15">
        <f>SUMIF('60HS'!$D$2:$D$907,B11,'60HS'!$M$2:$M$907)</f>
        <v>15</v>
      </c>
      <c r="H11" s="15">
        <f>SUMIF('80mt'!$D$1:$D$898,B11,'80mt'!$M$1:$M$898)</f>
        <v>15</v>
      </c>
      <c r="I11" s="15">
        <f>SUMIF('80HS'!$D$1:$D$900,B11,'80HS'!$M$1:$M$900)</f>
        <v>0</v>
      </c>
      <c r="J11" s="15">
        <f>SUMIF('100mt'!$D$1:$D$900,B11,'100mt'!$M$1:$M$900)</f>
        <v>8</v>
      </c>
      <c r="K11" s="15">
        <f>SUMIF('100HS'!$D$1:$D$900,B11,'100HS'!$M$1:$M$900)</f>
        <v>0</v>
      </c>
      <c r="L11" s="15">
        <f>SUMIF('200mt'!$D$68:$D$924,B11,'200mt'!$M$68:$M$924)</f>
        <v>0</v>
      </c>
      <c r="M11" s="15">
        <f>SUMIF('300mt'!$D$1:$D$900,B11,'300mt'!$M$1:$M$900)</f>
        <v>0</v>
      </c>
      <c r="N11" s="15">
        <f>SUMIF('400mt'!$D$2:$D$914,B11,'400mt'!$M$2:$M$914)</f>
        <v>5</v>
      </c>
      <c r="O11" s="15">
        <f>SUMIF('600mt'!$D$1:$D$899,B11,'600mt'!$M$1:$M$899)</f>
        <v>0</v>
      </c>
      <c r="P11" s="15">
        <f>SUMIF('800mt'!$D$1:$D$900,B11,'800mt'!$M$1:$M$900)</f>
        <v>0</v>
      </c>
      <c r="Q11" s="15">
        <f>SUMIF('1000mt'!$D$1:$D$900,B11,'1000mt'!$M$1:$M$900)</f>
        <v>0</v>
      </c>
      <c r="R11" s="15">
        <f>SUMIF('1500mt'!$D$1:$D$864,B11,'1500mt'!$M$1:$M$864)</f>
        <v>11</v>
      </c>
      <c r="S11" s="15">
        <f>SUMIF('2000mt'!$D$1:$D$900,B11,'2000mt'!$M$1:$M$900)</f>
        <v>0</v>
      </c>
      <c r="T11" s="15">
        <f>SUMIF('3000mt'!$D$1:$D$900,B11,'3000mt'!$M$1:$M$900)</f>
        <v>0</v>
      </c>
      <c r="U11" s="15">
        <f>SUMIF('5000mt'!$D$1:$D$919,B11,'5000mt'!$M$1:$M$919)</f>
        <v>0</v>
      </c>
      <c r="V11" s="15">
        <f>SUMIF('marcia 2Km'!$D$1:$D$887,B11,'marcia 2Km'!$M$1:$M$887)</f>
        <v>11</v>
      </c>
      <c r="W11" s="15">
        <f>SUMIF(vortex!$D$1:$D$877,B11,vortex!$M$1:$M$877)</f>
        <v>0</v>
      </c>
      <c r="X11" s="15">
        <f>SUMIF(giavellotto!$D$1:$D$912,B11,giavellotto!$M$1:$M$912)</f>
        <v>19</v>
      </c>
      <c r="Y11" s="15">
        <f>SUMIF(disco!$D$1:$D$946,B11,disco!$M$1:$M$946)</f>
        <v>20</v>
      </c>
      <c r="Z11" s="15">
        <f>SUMIF(peso!$D$1:$D$919,B11,peso!$M$1:$M$919)</f>
        <v>13</v>
      </c>
      <c r="AA11" s="15">
        <f>SUMIF(alto!$D$1:$D$875,B11,alto!$M$1:$M$875)</f>
        <v>23</v>
      </c>
      <c r="AB11" s="15">
        <f>SUMIF(triplo!$D$1:$D$900,B11,triplo!$M$1:$M$900)</f>
        <v>0</v>
      </c>
      <c r="AC11" s="15">
        <f>SUMIF(lungo!$D$1:$D$973,B11,lungo!$M$1:$M$973)</f>
        <v>10</v>
      </c>
      <c r="AD11" s="76">
        <f t="shared" si="0"/>
        <v>158</v>
      </c>
    </row>
    <row r="12" spans="1:30" x14ac:dyDescent="0.25">
      <c r="A12" s="67"/>
      <c r="B12" s="160" t="s">
        <v>223</v>
      </c>
      <c r="C12" s="161" t="s">
        <v>197</v>
      </c>
      <c r="D12" s="69">
        <f>SUMIF('50mt'!$D$1:$D$900,B12,'50mt'!$M$1:$M$900)</f>
        <v>0</v>
      </c>
      <c r="E12" s="15">
        <f>SUMIF('50HS'!$D$2:$D$907,B12,'50HS'!$M$2:$M$907)</f>
        <v>0</v>
      </c>
      <c r="F12" s="15">
        <f>SUMIF('60mt'!$D$1:$D$900,B12,'60mt'!$M$1:$M$900)</f>
        <v>0</v>
      </c>
      <c r="G12" s="15">
        <f>SUMIF('60HS'!$D$2:$D$907,B12,'60HS'!$M$2:$M$907)</f>
        <v>0</v>
      </c>
      <c r="H12" s="15">
        <f>SUMIF('80mt'!$D$1:$D$898,B12,'80mt'!$M$1:$M$898)</f>
        <v>0</v>
      </c>
      <c r="I12" s="15">
        <f>SUMIF('80HS'!$D$1:$D$900,B12,'80HS'!$M$1:$M$900)</f>
        <v>0</v>
      </c>
      <c r="J12" s="15">
        <f>SUMIF('100mt'!$D$1:$D$900,B12,'100mt'!$M$1:$M$900)</f>
        <v>0</v>
      </c>
      <c r="K12" s="15">
        <f>SUMIF('100HS'!$D$1:$D$900,B12,'100HS'!$M$1:$M$900)</f>
        <v>0</v>
      </c>
      <c r="L12" s="15">
        <f>SUMIF('200mt'!$D$68:$D$924,B12,'200mt'!$M$68:$M$924)</f>
        <v>0</v>
      </c>
      <c r="M12" s="15">
        <f>SUMIF('300mt'!$D$1:$D$900,B12,'300mt'!$M$1:$M$900)</f>
        <v>0</v>
      </c>
      <c r="N12" s="15">
        <f>SUMIF('400mt'!$D$2:$D$914,B12,'400mt'!$M$2:$M$914)</f>
        <v>0</v>
      </c>
      <c r="O12" s="15">
        <f>SUMIF('600mt'!$D$1:$D$899,B12,'600mt'!$M$1:$M$899)</f>
        <v>0</v>
      </c>
      <c r="P12" s="15">
        <f>SUMIF('800mt'!$D$1:$D$900,B12,'800mt'!$M$1:$M$900)</f>
        <v>0</v>
      </c>
      <c r="Q12" s="15">
        <f>SUMIF('1000mt'!$D$1:$D$900,B12,'1000mt'!$M$1:$M$900)</f>
        <v>0</v>
      </c>
      <c r="R12" s="15">
        <f>SUMIF('1500mt'!$D$1:$D$864,B12,'1500mt'!$M$1:$M$864)</f>
        <v>0</v>
      </c>
      <c r="S12" s="15">
        <f>SUMIF('2000mt'!$D$1:$D$900,B12,'2000mt'!$M$1:$M$900)</f>
        <v>0</v>
      </c>
      <c r="T12" s="15">
        <f>SUMIF('3000mt'!$D$1:$D$900,B12,'3000mt'!$M$1:$M$900)</f>
        <v>0</v>
      </c>
      <c r="U12" s="15">
        <f>SUMIF('5000mt'!$D$1:$D$919,B12,'5000mt'!$M$1:$M$919)</f>
        <v>6</v>
      </c>
      <c r="V12" s="15">
        <f>SUMIF('marcia 2Km'!$D$1:$D$887,B12,'marcia 2Km'!$M$1:$M$887)</f>
        <v>0</v>
      </c>
      <c r="W12" s="15">
        <f>SUMIF(vortex!$D$1:$D$877,B12,vortex!$M$1:$M$877)</f>
        <v>0</v>
      </c>
      <c r="X12" s="15">
        <f>SUMIF(giavellotto!$D$1:$D$912,B12,giavellotto!$M$1:$M$912)</f>
        <v>0</v>
      </c>
      <c r="Y12" s="15">
        <f>SUMIF(disco!$D$1:$D$946,B12,disco!$M$1:$M$946)</f>
        <v>0</v>
      </c>
      <c r="Z12" s="15">
        <f>SUMIF(peso!$D$1:$D$919,B12,peso!$M$1:$M$919)</f>
        <v>0</v>
      </c>
      <c r="AA12" s="15">
        <f>SUMIF(alto!$D$1:$D$875,B12,alto!$M$1:$M$875)</f>
        <v>0</v>
      </c>
      <c r="AB12" s="15">
        <f>SUMIF(triplo!$D$1:$D$900,B12,triplo!$M$1:$M$900)</f>
        <v>0</v>
      </c>
      <c r="AC12" s="15">
        <f>SUMIF(lungo!$D$1:$D$973,B12,lungo!$M$1:$M$973)</f>
        <v>0</v>
      </c>
      <c r="AD12" s="76">
        <f t="shared" si="0"/>
        <v>6</v>
      </c>
    </row>
    <row r="13" spans="1:30" x14ac:dyDescent="0.25">
      <c r="A13" s="67"/>
      <c r="B13" s="160" t="s">
        <v>329</v>
      </c>
      <c r="C13" s="161" t="s">
        <v>197</v>
      </c>
      <c r="D13" s="69">
        <f>SUMIF('50mt'!$D$1:$D$900,B13,'50mt'!$M$1:$M$900)</f>
        <v>0</v>
      </c>
      <c r="E13" s="15">
        <f>SUMIF('50HS'!$D$2:$D$907,B13,'50HS'!$M$2:$M$907)</f>
        <v>0</v>
      </c>
      <c r="F13" s="15">
        <f>SUMIF('60mt'!$D$1:$D$900,B13,'60mt'!$M$1:$M$900)</f>
        <v>0</v>
      </c>
      <c r="G13" s="15">
        <f>SUMIF('60HS'!$D$2:$D$907,B13,'60HS'!$M$2:$M$907)</f>
        <v>4</v>
      </c>
      <c r="H13" s="15">
        <f>SUMIF('80mt'!$D$1:$D$898,B13,'80mt'!$M$1:$M$898)</f>
        <v>2</v>
      </c>
      <c r="I13" s="15">
        <f>SUMIF('80HS'!$D$1:$D$900,B13,'80HS'!$M$1:$M$900)</f>
        <v>0</v>
      </c>
      <c r="J13" s="15">
        <f>SUMIF('100mt'!$D$1:$D$900,B13,'100mt'!$M$1:$M$900)</f>
        <v>0</v>
      </c>
      <c r="K13" s="15">
        <f>SUMIF('100HS'!$D$1:$D$900,B13,'100HS'!$M$1:$M$900)</f>
        <v>0</v>
      </c>
      <c r="L13" s="15">
        <f>SUMIF('200mt'!$D$68:$D$924,B13,'200mt'!$M$68:$M$924)</f>
        <v>6</v>
      </c>
      <c r="M13" s="15">
        <f>SUMIF('300mt'!$D$1:$D$900,B13,'300mt'!$M$1:$M$900)</f>
        <v>0</v>
      </c>
      <c r="N13" s="15">
        <f>SUMIF('400mt'!$D$2:$D$914,B13,'400mt'!$M$2:$M$914)</f>
        <v>16</v>
      </c>
      <c r="O13" s="15">
        <f>SUMIF('600mt'!$D$1:$D$899,B13,'600mt'!$M$1:$M$899)</f>
        <v>0</v>
      </c>
      <c r="P13" s="15">
        <f>SUMIF('800mt'!$D$1:$D$900,B13,'800mt'!$M$1:$M$900)</f>
        <v>0</v>
      </c>
      <c r="Q13" s="15">
        <f>SUMIF('1000mt'!$D$1:$D$900,B13,'1000mt'!$M$1:$M$900)</f>
        <v>0</v>
      </c>
      <c r="R13" s="15">
        <f>SUMIF('1500mt'!$D$1:$D$864,B13,'1500mt'!$M$1:$M$864)</f>
        <v>0</v>
      </c>
      <c r="S13" s="15">
        <f>SUMIF('2000mt'!$D$1:$D$900,B13,'2000mt'!$M$1:$M$900)</f>
        <v>0</v>
      </c>
      <c r="T13" s="15">
        <f>SUMIF('3000mt'!$D$1:$D$900,B13,'3000mt'!$M$1:$M$900)</f>
        <v>0</v>
      </c>
      <c r="U13" s="15">
        <f>SUMIF('5000mt'!$D$1:$D$919,B13,'5000mt'!$M$1:$M$919)</f>
        <v>0</v>
      </c>
      <c r="V13" s="15">
        <f>SUMIF('marcia 2Km'!$D$1:$D$887,B13,'marcia 2Km'!$M$1:$M$887)</f>
        <v>0</v>
      </c>
      <c r="W13" s="15">
        <f>SUMIF(vortex!$D$1:$D$877,B13,vortex!$M$1:$M$877)</f>
        <v>0</v>
      </c>
      <c r="X13" s="15">
        <f>SUMIF(giavellotto!$D$1:$D$912,B13,giavellotto!$M$1:$M$912)</f>
        <v>10</v>
      </c>
      <c r="Y13" s="15">
        <f>SUMIF(disco!$D$1:$D$946,B13,disco!$M$1:$M$946)</f>
        <v>5</v>
      </c>
      <c r="Z13" s="15">
        <f>SUMIF(peso!$D$1:$D$919,B13,peso!$M$1:$M$919)</f>
        <v>5</v>
      </c>
      <c r="AA13" s="15">
        <f>SUMIF(alto!$D$1:$D$875,B13,alto!$M$1:$M$875)</f>
        <v>5</v>
      </c>
      <c r="AB13" s="15">
        <f>SUMIF(triplo!$D$1:$D$900,B13,triplo!$M$1:$M$900)</f>
        <v>0</v>
      </c>
      <c r="AC13" s="15">
        <f>SUMIF(lungo!$D$1:$D$973,B13,lungo!$M$1:$M$973)</f>
        <v>13</v>
      </c>
      <c r="AD13" s="76">
        <f t="shared" si="0"/>
        <v>66</v>
      </c>
    </row>
    <row r="14" spans="1:30" x14ac:dyDescent="0.25">
      <c r="A14" s="67"/>
      <c r="B14" s="160" t="s">
        <v>187</v>
      </c>
      <c r="C14" s="161" t="s">
        <v>195</v>
      </c>
      <c r="D14" s="69">
        <f>SUMIF('50mt'!$D$1:$D$900,B14,'50mt'!$M$1:$M$900)</f>
        <v>0</v>
      </c>
      <c r="E14" s="15">
        <f>SUMIF('50HS'!$D$2:$D$907,B14,'50HS'!$M$2:$M$907)</f>
        <v>0</v>
      </c>
      <c r="F14" s="15">
        <f>SUMIF('60mt'!$D$1:$D$900,B14,'60mt'!$M$1:$M$900)</f>
        <v>0</v>
      </c>
      <c r="G14" s="15">
        <f>SUMIF('60HS'!$D$2:$D$907,B14,'60HS'!$M$2:$M$907)</f>
        <v>3</v>
      </c>
      <c r="H14" s="15">
        <f>SUMIF('80mt'!$D$1:$D$898,B14,'80mt'!$M$1:$M$898)</f>
        <v>6</v>
      </c>
      <c r="I14" s="15">
        <f>SUMIF('80HS'!$D$1:$D$900,B14,'80HS'!$M$1:$M$900)</f>
        <v>0</v>
      </c>
      <c r="J14" s="15">
        <f>SUMIF('100mt'!$D$1:$D$900,B14,'100mt'!$M$1:$M$900)</f>
        <v>0</v>
      </c>
      <c r="K14" s="15">
        <f>SUMIF('100HS'!$D$1:$D$900,B14,'100HS'!$M$1:$M$900)</f>
        <v>0</v>
      </c>
      <c r="L14" s="15">
        <f>SUMIF('200mt'!$D$68:$D$924,B14,'200mt'!$M$68:$M$924)</f>
        <v>0</v>
      </c>
      <c r="M14" s="15">
        <f>SUMIF('300mt'!$D$1:$D$900,B14,'300mt'!$M$1:$M$900)</f>
        <v>0</v>
      </c>
      <c r="N14" s="15">
        <f>SUMIF('400mt'!$D$2:$D$914,B14,'400mt'!$M$2:$M$914)</f>
        <v>8</v>
      </c>
      <c r="O14" s="15">
        <f>SUMIF('600mt'!$D$1:$D$899,B14,'600mt'!$M$1:$M$899)</f>
        <v>0</v>
      </c>
      <c r="P14" s="15">
        <f>SUMIF('800mt'!$D$1:$D$900,B14,'800mt'!$M$1:$M$900)</f>
        <v>0</v>
      </c>
      <c r="Q14" s="15">
        <f>SUMIF('1000mt'!$D$1:$D$900,B14,'1000mt'!$M$1:$M$900)</f>
        <v>0</v>
      </c>
      <c r="R14" s="15">
        <f>SUMIF('1500mt'!$D$1:$D$864,B14,'1500mt'!$M$1:$M$864)</f>
        <v>4</v>
      </c>
      <c r="S14" s="15">
        <f>SUMIF('2000mt'!$D$1:$D$900,B14,'2000mt'!$M$1:$M$900)</f>
        <v>0</v>
      </c>
      <c r="T14" s="15">
        <f>SUMIF('3000mt'!$D$1:$D$900,B14,'3000mt'!$M$1:$M$900)</f>
        <v>0</v>
      </c>
      <c r="U14" s="15">
        <f>SUMIF('5000mt'!$D$1:$D$919,B14,'5000mt'!$M$1:$M$919)</f>
        <v>6</v>
      </c>
      <c r="V14" s="15">
        <f>SUMIF('marcia 2Km'!$D$1:$D$887,B14,'marcia 2Km'!$M$1:$M$887)</f>
        <v>0</v>
      </c>
      <c r="W14" s="15">
        <f>SUMIF(vortex!$D$1:$D$877,B14,vortex!$M$1:$M$877)</f>
        <v>0</v>
      </c>
      <c r="X14" s="15">
        <f>SUMIF(giavellotto!$D$1:$D$912,B14,giavellotto!$M$1:$M$912)</f>
        <v>1</v>
      </c>
      <c r="Y14" s="15">
        <f>SUMIF(disco!$D$1:$D$946,B14,disco!$M$1:$M$946)</f>
        <v>0</v>
      </c>
      <c r="Z14" s="15">
        <f>SUMIF(peso!$D$1:$D$919,B14,peso!$M$1:$M$919)</f>
        <v>11</v>
      </c>
      <c r="AA14" s="15">
        <f>SUMIF(alto!$D$1:$D$875,B14,alto!$M$1:$M$875)</f>
        <v>3</v>
      </c>
      <c r="AB14" s="15">
        <f>SUMIF(triplo!$D$1:$D$900,B14,triplo!$M$1:$M$900)</f>
        <v>0</v>
      </c>
      <c r="AC14" s="15">
        <f>SUMIF(lungo!$D$1:$D$973,B14,lungo!$M$1:$M$973)</f>
        <v>10</v>
      </c>
      <c r="AD14" s="76">
        <f t="shared" si="0"/>
        <v>52</v>
      </c>
    </row>
    <row r="15" spans="1:30" x14ac:dyDescent="0.25">
      <c r="A15" s="67"/>
      <c r="B15" s="160" t="s">
        <v>213</v>
      </c>
      <c r="C15" s="161" t="s">
        <v>198</v>
      </c>
      <c r="D15" s="69">
        <f>SUMIF('50mt'!$D$1:$D$900,B15,'50mt'!$M$1:$M$900)</f>
        <v>0</v>
      </c>
      <c r="E15" s="15">
        <f>SUMIF('50HS'!$D$2:$D$907,B15,'50HS'!$M$2:$M$907)</f>
        <v>2</v>
      </c>
      <c r="F15" s="15">
        <f>SUMIF('60mt'!$D$1:$D$900,B15,'60mt'!$M$1:$M$900)</f>
        <v>0</v>
      </c>
      <c r="G15" s="15">
        <f>SUMIF('60HS'!$D$2:$D$907,B15,'60HS'!$M$2:$M$907)</f>
        <v>2</v>
      </c>
      <c r="H15" s="15">
        <f>SUMIF('80mt'!$D$1:$D$898,B15,'80mt'!$M$1:$M$898)</f>
        <v>10</v>
      </c>
      <c r="I15" s="15">
        <f>SUMIF('80HS'!$D$1:$D$900,B15,'80HS'!$M$1:$M$900)</f>
        <v>0</v>
      </c>
      <c r="J15" s="15">
        <f>SUMIF('100mt'!$D$1:$D$900,B15,'100mt'!$M$1:$M$900)</f>
        <v>0</v>
      </c>
      <c r="K15" s="15">
        <f>SUMIF('100HS'!$D$1:$D$900,B15,'100HS'!$M$1:$M$900)</f>
        <v>0</v>
      </c>
      <c r="L15" s="15">
        <f>SUMIF('200mt'!$D$68:$D$924,B15,'200mt'!$M$68:$M$924)</f>
        <v>0</v>
      </c>
      <c r="M15" s="15">
        <f>SUMIF('300mt'!$D$1:$D$900,B15,'300mt'!$M$1:$M$900)</f>
        <v>0</v>
      </c>
      <c r="N15" s="15">
        <f>SUMIF('400mt'!$D$2:$D$914,B15,'400mt'!$M$2:$M$914)</f>
        <v>0</v>
      </c>
      <c r="O15" s="15">
        <f>SUMIF('600mt'!$D$1:$D$899,B15,'600mt'!$M$1:$M$899)</f>
        <v>0</v>
      </c>
      <c r="P15" s="15">
        <f>SUMIF('800mt'!$D$1:$D$900,B15,'800mt'!$M$1:$M$900)</f>
        <v>0</v>
      </c>
      <c r="Q15" s="15">
        <f>SUMIF('1000mt'!$D$1:$D$900,B15,'1000mt'!$M$1:$M$900)</f>
        <v>0</v>
      </c>
      <c r="R15" s="15">
        <f>SUMIF('1500mt'!$D$1:$D$864,B15,'1500mt'!$M$1:$M$864)</f>
        <v>10</v>
      </c>
      <c r="S15" s="15">
        <f>SUMIF('2000mt'!$D$1:$D$900,B15,'2000mt'!$M$1:$M$900)</f>
        <v>0</v>
      </c>
      <c r="T15" s="15">
        <f>SUMIF('3000mt'!$D$1:$D$900,B15,'3000mt'!$M$1:$M$900)</f>
        <v>0</v>
      </c>
      <c r="U15" s="15">
        <f>SUMIF('5000mt'!$D$1:$D$919,B15,'5000mt'!$M$1:$M$919)</f>
        <v>13</v>
      </c>
      <c r="V15" s="15">
        <f>SUMIF('marcia 2Km'!$D$1:$D$887,B15,'marcia 2Km'!$M$1:$M$887)</f>
        <v>15</v>
      </c>
      <c r="W15" s="15">
        <f>SUMIF(vortex!$D$1:$D$877,B15,vortex!$M$1:$M$877)</f>
        <v>0</v>
      </c>
      <c r="X15" s="15">
        <f>SUMIF(giavellotto!$D$1:$D$912,B15,giavellotto!$M$1:$M$912)</f>
        <v>1</v>
      </c>
      <c r="Y15" s="15">
        <f>SUMIF(disco!$D$1:$D$946,B15,disco!$M$1:$M$946)</f>
        <v>16</v>
      </c>
      <c r="Z15" s="15">
        <f>SUMIF(peso!$D$1:$D$919,B15,peso!$M$1:$M$919)</f>
        <v>7</v>
      </c>
      <c r="AA15" s="15">
        <f>SUMIF(alto!$D$1:$D$875,B15,alto!$M$1:$M$875)</f>
        <v>2</v>
      </c>
      <c r="AB15" s="15">
        <f>SUMIF(triplo!$D$1:$D$900,B15,triplo!$M$1:$M$900)</f>
        <v>0</v>
      </c>
      <c r="AC15" s="15">
        <f>SUMIF(lungo!$D$1:$D$973,B15,lungo!$M$1:$M$973)</f>
        <v>3</v>
      </c>
      <c r="AD15" s="76">
        <f t="shared" si="0"/>
        <v>81</v>
      </c>
    </row>
    <row r="16" spans="1:30" x14ac:dyDescent="0.25">
      <c r="A16" s="67"/>
      <c r="B16" s="160" t="s">
        <v>184</v>
      </c>
      <c r="C16" s="161" t="s">
        <v>195</v>
      </c>
      <c r="D16" s="69">
        <f>SUMIF('50mt'!$D$1:$D$900,B16,'50mt'!$M$1:$M$900)</f>
        <v>0</v>
      </c>
      <c r="E16" s="15">
        <f>SUMIF('50HS'!$D$2:$D$907,B16,'50HS'!$M$2:$M$907)</f>
        <v>6</v>
      </c>
      <c r="F16" s="15">
        <f>SUMIF('60mt'!$D$1:$D$900,B16,'60mt'!$M$1:$M$900)</f>
        <v>0</v>
      </c>
      <c r="G16" s="15">
        <f>SUMIF('60HS'!$D$2:$D$907,B16,'60HS'!$M$2:$M$907)</f>
        <v>4</v>
      </c>
      <c r="H16" s="15">
        <f>SUMIF('80mt'!$D$1:$D$898,B16,'80mt'!$M$1:$M$898)</f>
        <v>2</v>
      </c>
      <c r="I16" s="15">
        <f>SUMIF('80HS'!$D$1:$D$900,B16,'80HS'!$M$1:$M$900)</f>
        <v>0</v>
      </c>
      <c r="J16" s="15">
        <f>SUMIF('100mt'!$D$1:$D$900,B16,'100mt'!$M$1:$M$900)</f>
        <v>0</v>
      </c>
      <c r="K16" s="15">
        <f>SUMIF('100HS'!$D$1:$D$900,B16,'100HS'!$M$1:$M$900)</f>
        <v>0</v>
      </c>
      <c r="L16" s="15">
        <f>SUMIF('200mt'!$D$68:$D$924,B16,'200mt'!$M$68:$M$924)</f>
        <v>4</v>
      </c>
      <c r="M16" s="15">
        <f>SUMIF('300mt'!$D$1:$D$900,B16,'300mt'!$M$1:$M$900)</f>
        <v>0</v>
      </c>
      <c r="N16" s="15">
        <f>SUMIF('400mt'!$D$2:$D$914,B16,'400mt'!$M$2:$M$914)</f>
        <v>12</v>
      </c>
      <c r="O16" s="15">
        <f>SUMIF('600mt'!$D$1:$D$899,B16,'600mt'!$M$1:$M$899)</f>
        <v>0</v>
      </c>
      <c r="P16" s="15">
        <f>SUMIF('800mt'!$D$1:$D$900,B16,'800mt'!$M$1:$M$900)</f>
        <v>0</v>
      </c>
      <c r="Q16" s="15">
        <f>SUMIF('1000mt'!$D$1:$D$900,B16,'1000mt'!$M$1:$M$900)</f>
        <v>0</v>
      </c>
      <c r="R16" s="15">
        <f>SUMIF('1500mt'!$D$1:$D$864,B16,'1500mt'!$M$1:$M$864)</f>
        <v>13</v>
      </c>
      <c r="S16" s="15">
        <f>SUMIF('2000mt'!$D$1:$D$900,B16,'2000mt'!$M$1:$M$900)</f>
        <v>0</v>
      </c>
      <c r="T16" s="15">
        <f>SUMIF('3000mt'!$D$1:$D$900,B16,'3000mt'!$M$1:$M$900)</f>
        <v>0</v>
      </c>
      <c r="U16" s="15">
        <f>SUMIF('5000mt'!$D$1:$D$919,B16,'5000mt'!$M$1:$M$919)</f>
        <v>10</v>
      </c>
      <c r="V16" s="15">
        <f>SUMIF('marcia 2Km'!$D$1:$D$887,B16,'marcia 2Km'!$M$1:$M$887)</f>
        <v>0</v>
      </c>
      <c r="W16" s="15">
        <f>SUMIF(vortex!$D$1:$D$877,B16,vortex!$M$1:$M$877)</f>
        <v>0</v>
      </c>
      <c r="X16" s="15">
        <f>SUMIF(giavellotto!$D$1:$D$912,B16,giavellotto!$M$1:$M$912)</f>
        <v>4</v>
      </c>
      <c r="Y16" s="15">
        <f>SUMIF(disco!$D$1:$D$946,B16,disco!$M$1:$M$946)</f>
        <v>0</v>
      </c>
      <c r="Z16" s="15">
        <f>SUMIF(peso!$D$1:$D$919,B16,peso!$M$1:$M$919)</f>
        <v>2</v>
      </c>
      <c r="AA16" s="15">
        <f>SUMIF(alto!$D$1:$D$875,B16,alto!$M$1:$M$875)</f>
        <v>2</v>
      </c>
      <c r="AB16" s="15">
        <f>SUMIF(triplo!$D$1:$D$900,B16,triplo!$M$1:$M$900)</f>
        <v>0</v>
      </c>
      <c r="AC16" s="15">
        <f>SUMIF(lungo!$D$1:$D$973,B16,lungo!$M$1:$M$973)</f>
        <v>10</v>
      </c>
      <c r="AD16" s="76">
        <f t="shared" si="0"/>
        <v>69</v>
      </c>
    </row>
    <row r="17" spans="1:30" x14ac:dyDescent="0.25">
      <c r="A17" s="67"/>
      <c r="B17" s="160" t="s">
        <v>189</v>
      </c>
      <c r="C17" s="161" t="s">
        <v>196</v>
      </c>
      <c r="D17" s="69">
        <f>SUMIF('50mt'!$D$1:$D$900,B17,'50mt'!$M$1:$M$900)</f>
        <v>0</v>
      </c>
      <c r="E17" s="15">
        <f>SUMIF('50HS'!$D$2:$D$907,B17,'50HS'!$M$2:$M$907)</f>
        <v>3</v>
      </c>
      <c r="F17" s="15">
        <f>SUMIF('60mt'!$D$1:$D$900,B17,'60mt'!$M$1:$M$900)</f>
        <v>0</v>
      </c>
      <c r="G17" s="15">
        <f>SUMIF('60HS'!$D$2:$D$907,B17,'60HS'!$M$2:$M$907)</f>
        <v>5</v>
      </c>
      <c r="H17" s="15">
        <f>SUMIF('80mt'!$D$1:$D$898,B17,'80mt'!$M$1:$M$898)</f>
        <v>3</v>
      </c>
      <c r="I17" s="15">
        <f>SUMIF('80HS'!$D$1:$D$900,B17,'80HS'!$M$1:$M$900)</f>
        <v>0</v>
      </c>
      <c r="J17" s="15">
        <f>SUMIF('100mt'!$D$1:$D$900,B17,'100mt'!$M$1:$M$900)</f>
        <v>0</v>
      </c>
      <c r="K17" s="15">
        <f>SUMIF('100HS'!$D$1:$D$900,B17,'100HS'!$M$1:$M$900)</f>
        <v>0</v>
      </c>
      <c r="L17" s="15">
        <f>SUMIF('200mt'!$D$68:$D$924,B17,'200mt'!$M$68:$M$924)</f>
        <v>3</v>
      </c>
      <c r="M17" s="15">
        <f>SUMIF('300mt'!$D$1:$D$900,B17,'300mt'!$M$1:$M$900)</f>
        <v>0</v>
      </c>
      <c r="N17" s="15">
        <f>SUMIF('400mt'!$D$2:$D$914,B17,'400mt'!$M$2:$M$914)</f>
        <v>5</v>
      </c>
      <c r="O17" s="15">
        <f>SUMIF('600mt'!$D$1:$D$899,B17,'600mt'!$M$1:$M$899)</f>
        <v>0</v>
      </c>
      <c r="P17" s="15">
        <f>SUMIF('800mt'!$D$1:$D$900,B17,'800mt'!$M$1:$M$900)</f>
        <v>0</v>
      </c>
      <c r="Q17" s="15">
        <f>SUMIF('1000mt'!$D$1:$D$900,B17,'1000mt'!$M$1:$M$900)</f>
        <v>0</v>
      </c>
      <c r="R17" s="15">
        <f>SUMIF('1500mt'!$D$1:$D$864,B17,'1500mt'!$M$1:$M$864)</f>
        <v>0</v>
      </c>
      <c r="S17" s="15">
        <f>SUMIF('2000mt'!$D$1:$D$900,B17,'2000mt'!$M$1:$M$900)</f>
        <v>0</v>
      </c>
      <c r="T17" s="15">
        <f>SUMIF('3000mt'!$D$1:$D$900,B17,'3000mt'!$M$1:$M$900)</f>
        <v>0</v>
      </c>
      <c r="U17" s="15">
        <f>SUMIF('5000mt'!$D$1:$D$919,B17,'5000mt'!$M$1:$M$919)</f>
        <v>14</v>
      </c>
      <c r="V17" s="15">
        <f>SUMIF('marcia 2Km'!$D$1:$D$887,B17,'marcia 2Km'!$M$1:$M$887)</f>
        <v>3</v>
      </c>
      <c r="W17" s="15">
        <f>SUMIF(vortex!$D$1:$D$877,B17,vortex!$M$1:$M$877)</f>
        <v>7</v>
      </c>
      <c r="X17" s="15">
        <f>SUMIF(giavellotto!$D$1:$D$912,B17,giavellotto!$M$1:$M$912)</f>
        <v>9</v>
      </c>
      <c r="Y17" s="15">
        <f>SUMIF(disco!$D$1:$D$946,B17,disco!$M$1:$M$946)</f>
        <v>18</v>
      </c>
      <c r="Z17" s="15">
        <f>SUMIF(peso!$D$1:$D$919,B17,peso!$M$1:$M$919)</f>
        <v>1</v>
      </c>
      <c r="AA17" s="15">
        <f>SUMIF(alto!$D$1:$D$875,B17,alto!$M$1:$M$875)</f>
        <v>1</v>
      </c>
      <c r="AB17" s="15">
        <f>SUMIF(triplo!$D$1:$D$900,B17,triplo!$M$1:$M$900)</f>
        <v>0</v>
      </c>
      <c r="AC17" s="15">
        <f>SUMIF(lungo!$D$1:$D$973,B17,lungo!$M$1:$M$973)</f>
        <v>12</v>
      </c>
      <c r="AD17" s="76">
        <f t="shared" si="0"/>
        <v>84</v>
      </c>
    </row>
    <row r="18" spans="1:30" x14ac:dyDescent="0.25">
      <c r="A18" s="67"/>
      <c r="B18" s="160" t="s">
        <v>194</v>
      </c>
      <c r="C18" s="161" t="s">
        <v>198</v>
      </c>
      <c r="D18" s="69">
        <f>SUMIF('50mt'!$D$1:$D$900,B18,'50mt'!$M$1:$M$900)</f>
        <v>0</v>
      </c>
      <c r="E18" s="15">
        <f>SUMIF('50HS'!$D$2:$D$907,B18,'50HS'!$M$2:$M$907)</f>
        <v>15</v>
      </c>
      <c r="F18" s="15">
        <f>SUMIF('60mt'!$D$1:$D$900,B18,'60mt'!$M$1:$M$900)</f>
        <v>0</v>
      </c>
      <c r="G18" s="15">
        <f>SUMIF('60HS'!$D$2:$D$907,B18,'60HS'!$M$2:$M$907)</f>
        <v>8</v>
      </c>
      <c r="H18" s="15">
        <f>SUMIF('80mt'!$D$1:$D$898,B18,'80mt'!$M$1:$M$898)</f>
        <v>17</v>
      </c>
      <c r="I18" s="15">
        <f>SUMIF('80HS'!$D$1:$D$900,B18,'80HS'!$M$1:$M$900)</f>
        <v>0</v>
      </c>
      <c r="J18" s="15">
        <f>SUMIF('100mt'!$D$1:$D$900,B18,'100mt'!$M$1:$M$900)</f>
        <v>0</v>
      </c>
      <c r="K18" s="15">
        <f>SUMIF('100HS'!$D$1:$D$900,B18,'100HS'!$M$1:$M$900)</f>
        <v>0</v>
      </c>
      <c r="L18" s="15">
        <f>SUMIF('200mt'!$D$68:$D$924,B18,'200mt'!$M$68:$M$924)</f>
        <v>0</v>
      </c>
      <c r="M18" s="15">
        <f>SUMIF('300mt'!$D$1:$D$900,B18,'300mt'!$M$1:$M$900)</f>
        <v>0</v>
      </c>
      <c r="N18" s="15">
        <f>SUMIF('400mt'!$D$2:$D$914,B18,'400mt'!$M$2:$M$914)</f>
        <v>30</v>
      </c>
      <c r="O18" s="15">
        <f>SUMIF('600mt'!$D$1:$D$899,B18,'600mt'!$M$1:$M$899)</f>
        <v>0</v>
      </c>
      <c r="P18" s="15">
        <f>SUMIF('800mt'!$D$1:$D$900,B18,'800mt'!$M$1:$M$900)</f>
        <v>0</v>
      </c>
      <c r="Q18" s="15">
        <f>SUMIF('1000mt'!$D$1:$D$900,B18,'1000mt'!$M$1:$M$900)</f>
        <v>0</v>
      </c>
      <c r="R18" s="15">
        <f>SUMIF('1500mt'!$D$1:$D$864,B18,'1500mt'!$M$1:$M$864)</f>
        <v>16</v>
      </c>
      <c r="S18" s="15">
        <f>SUMIF('2000mt'!$D$1:$D$900,B18,'2000mt'!$M$1:$M$900)</f>
        <v>0</v>
      </c>
      <c r="T18" s="15">
        <f>SUMIF('3000mt'!$D$1:$D$900,B18,'3000mt'!$M$1:$M$900)</f>
        <v>0</v>
      </c>
      <c r="U18" s="15">
        <f>SUMIF('5000mt'!$D$1:$D$919,B18,'5000mt'!$M$1:$M$919)</f>
        <v>9</v>
      </c>
      <c r="V18" s="15">
        <f>SUMIF('marcia 2Km'!$D$1:$D$887,B18,'marcia 2Km'!$M$1:$M$887)</f>
        <v>8</v>
      </c>
      <c r="W18" s="15">
        <f>SUMIF(vortex!$D$1:$D$877,B18,vortex!$M$1:$M$877)</f>
        <v>12</v>
      </c>
      <c r="X18" s="15">
        <f>SUMIF(giavellotto!$D$1:$D$912,B18,giavellotto!$M$1:$M$912)</f>
        <v>11</v>
      </c>
      <c r="Y18" s="15">
        <f>SUMIF(disco!$D$1:$D$946,B18,disco!$M$1:$M$946)</f>
        <v>10</v>
      </c>
      <c r="Z18" s="15">
        <f>SUMIF(peso!$D$1:$D$919,B18,peso!$M$1:$M$919)</f>
        <v>11</v>
      </c>
      <c r="AA18" s="15">
        <f>SUMIF(alto!$D$1:$D$875,B18,alto!$M$1:$M$875)</f>
        <v>6</v>
      </c>
      <c r="AB18" s="15">
        <f>SUMIF(triplo!$D$1:$D$900,B18,triplo!$M$1:$M$900)</f>
        <v>0</v>
      </c>
      <c r="AC18" s="15">
        <f>SUMIF(lungo!$D$1:$D$973,B18,lungo!$M$1:$M$973)</f>
        <v>23</v>
      </c>
      <c r="AD18" s="76">
        <f t="shared" si="0"/>
        <v>176</v>
      </c>
    </row>
    <row r="19" spans="1:30" x14ac:dyDescent="0.25">
      <c r="A19" s="67"/>
      <c r="B19" s="160" t="s">
        <v>389</v>
      </c>
      <c r="C19" s="161" t="s">
        <v>196</v>
      </c>
      <c r="D19" s="69">
        <f>SUMIF('50mt'!$D$1:$D$900,B19,'50mt'!$M$1:$M$900)</f>
        <v>0</v>
      </c>
      <c r="E19" s="15">
        <f>SUMIF('50HS'!$D$2:$D$907,B19,'50HS'!$M$2:$M$907)</f>
        <v>0</v>
      </c>
      <c r="F19" s="15">
        <f>SUMIF('60mt'!$D$1:$D$900,B19,'60mt'!$M$1:$M$900)</f>
        <v>0</v>
      </c>
      <c r="G19" s="15">
        <f>SUMIF('60HS'!$D$2:$D$907,B19,'60HS'!$M$2:$M$907)</f>
        <v>10</v>
      </c>
      <c r="H19" s="15">
        <f>SUMIF('80mt'!$D$1:$D$898,B19,'80mt'!$M$1:$M$898)</f>
        <v>0</v>
      </c>
      <c r="I19" s="15">
        <f>SUMIF('80HS'!$D$1:$D$900,B19,'80HS'!$M$1:$M$900)</f>
        <v>0</v>
      </c>
      <c r="J19" s="15">
        <f>SUMIF('100mt'!$D$1:$D$900,B19,'100mt'!$M$1:$M$900)</f>
        <v>0</v>
      </c>
      <c r="K19" s="15">
        <f>SUMIF('100HS'!$D$1:$D$900,B19,'100HS'!$M$1:$M$900)</f>
        <v>0</v>
      </c>
      <c r="L19" s="15">
        <f>SUMIF('200mt'!$D$68:$D$924,B19,'200mt'!$M$68:$M$924)</f>
        <v>0</v>
      </c>
      <c r="M19" s="15">
        <f>SUMIF('300mt'!$D$1:$D$900,B19,'300mt'!$M$1:$M$900)</f>
        <v>0</v>
      </c>
      <c r="N19" s="15">
        <f>SUMIF('400mt'!$D$2:$D$914,B19,'400mt'!$M$2:$M$914)</f>
        <v>0</v>
      </c>
      <c r="O19" s="15">
        <f>SUMIF('600mt'!$D$1:$D$899,B19,'600mt'!$M$1:$M$899)</f>
        <v>0</v>
      </c>
      <c r="P19" s="15">
        <f>SUMIF('800mt'!$D$1:$D$900,B19,'800mt'!$M$1:$M$900)</f>
        <v>0</v>
      </c>
      <c r="Q19" s="15">
        <f>SUMIF('1000mt'!$D$1:$D$900,B19,'1000mt'!$M$1:$M$900)</f>
        <v>0</v>
      </c>
      <c r="R19" s="15">
        <f>SUMIF('1500mt'!$D$1:$D$864,B19,'1500mt'!$M$1:$M$864)</f>
        <v>0</v>
      </c>
      <c r="S19" s="15">
        <f>SUMIF('2000mt'!$D$1:$D$900,B19,'2000mt'!$M$1:$M$900)</f>
        <v>0</v>
      </c>
      <c r="T19" s="15">
        <f>SUMIF('3000mt'!$D$1:$D$900,B19,'3000mt'!$M$1:$M$900)</f>
        <v>0</v>
      </c>
      <c r="U19" s="15">
        <f>SUMIF('5000mt'!$D$1:$D$919,B19,'5000mt'!$M$1:$M$919)</f>
        <v>0</v>
      </c>
      <c r="V19" s="15">
        <f>SUMIF('marcia 2Km'!$D$1:$D$887,B19,'marcia 2Km'!$M$1:$M$887)</f>
        <v>0</v>
      </c>
      <c r="W19" s="15">
        <f>SUMIF(vortex!$D$1:$D$877,B19,vortex!$M$1:$M$877)</f>
        <v>0</v>
      </c>
      <c r="X19" s="15">
        <f>SUMIF(giavellotto!$D$1:$D$912,B19,giavellotto!$M$1:$M$912)</f>
        <v>0</v>
      </c>
      <c r="Y19" s="15">
        <f>SUMIF(disco!$D$1:$D$946,B19,disco!$M$1:$M$946)</f>
        <v>0</v>
      </c>
      <c r="Z19" s="15">
        <f>SUMIF(peso!$D$1:$D$919,B19,peso!$M$1:$M$919)</f>
        <v>0</v>
      </c>
      <c r="AA19" s="15">
        <f>SUMIF(alto!$D$1:$D$875,B19,alto!$M$1:$M$875)</f>
        <v>2</v>
      </c>
      <c r="AB19" s="15">
        <f>SUMIF(triplo!$D$1:$D$900,B19,triplo!$M$1:$M$900)</f>
        <v>0</v>
      </c>
      <c r="AC19" s="15">
        <f>SUMIF(lungo!$D$1:$D$973,B19,lungo!$M$1:$M$973)</f>
        <v>5</v>
      </c>
      <c r="AD19" s="76">
        <f t="shared" si="0"/>
        <v>17</v>
      </c>
    </row>
    <row r="20" spans="1:30" x14ac:dyDescent="0.25">
      <c r="A20" s="67"/>
      <c r="B20" s="160" t="s">
        <v>248</v>
      </c>
      <c r="C20" s="161" t="s">
        <v>198</v>
      </c>
      <c r="D20" s="69">
        <f>SUMIF('50mt'!$D$1:$D$900,B20,'50mt'!$M$1:$M$900)</f>
        <v>0</v>
      </c>
      <c r="E20" s="15">
        <f>SUMIF('50HS'!$D$2:$D$907,B20,'50HS'!$M$2:$M$907)</f>
        <v>1</v>
      </c>
      <c r="F20" s="15">
        <f>SUMIF('60mt'!$D$1:$D$900,B20,'60mt'!$M$1:$M$900)</f>
        <v>0</v>
      </c>
      <c r="G20" s="15">
        <f>SUMIF('60HS'!$D$2:$D$907,B20,'60HS'!$M$2:$M$907)</f>
        <v>0</v>
      </c>
      <c r="H20" s="15">
        <f>SUMIF('80mt'!$D$1:$D$898,B20,'80mt'!$M$1:$M$898)</f>
        <v>4</v>
      </c>
      <c r="I20" s="15">
        <f>SUMIF('80HS'!$D$1:$D$900,B20,'80HS'!$M$1:$M$900)</f>
        <v>0</v>
      </c>
      <c r="J20" s="15">
        <f>SUMIF('100mt'!$D$1:$D$900,B20,'100mt'!$M$1:$M$900)</f>
        <v>0</v>
      </c>
      <c r="K20" s="15">
        <f>SUMIF('100HS'!$D$1:$D$900,B20,'100HS'!$M$1:$M$900)</f>
        <v>0</v>
      </c>
      <c r="L20" s="15">
        <f>SUMIF('200mt'!$D$68:$D$924,B20,'200mt'!$M$68:$M$924)</f>
        <v>0</v>
      </c>
      <c r="M20" s="15">
        <f>SUMIF('300mt'!$D$1:$D$900,B20,'300mt'!$M$1:$M$900)</f>
        <v>0</v>
      </c>
      <c r="N20" s="15">
        <f>SUMIF('400mt'!$D$2:$D$914,B20,'400mt'!$M$2:$M$914)</f>
        <v>14</v>
      </c>
      <c r="O20" s="15">
        <f>SUMIF('600mt'!$D$1:$D$899,B20,'600mt'!$M$1:$M$899)</f>
        <v>0</v>
      </c>
      <c r="P20" s="15">
        <f>SUMIF('800mt'!$D$1:$D$900,B20,'800mt'!$M$1:$M$900)</f>
        <v>0</v>
      </c>
      <c r="Q20" s="15">
        <f>SUMIF('1000mt'!$D$1:$D$900,B20,'1000mt'!$M$1:$M$900)</f>
        <v>0</v>
      </c>
      <c r="R20" s="15">
        <f>SUMIF('1500mt'!$D$1:$D$864,B20,'1500mt'!$M$1:$M$864)</f>
        <v>13</v>
      </c>
      <c r="S20" s="15">
        <f>SUMIF('2000mt'!$D$1:$D$900,B20,'2000mt'!$M$1:$M$900)</f>
        <v>0</v>
      </c>
      <c r="T20" s="15">
        <f>SUMIF('3000mt'!$D$1:$D$900,B20,'3000mt'!$M$1:$M$900)</f>
        <v>0</v>
      </c>
      <c r="U20" s="15">
        <f>SUMIF('5000mt'!$D$1:$D$919,B20,'5000mt'!$M$1:$M$919)</f>
        <v>0</v>
      </c>
      <c r="V20" s="15">
        <f>SUMIF('marcia 2Km'!$D$1:$D$887,B20,'marcia 2Km'!$M$1:$M$887)</f>
        <v>8</v>
      </c>
      <c r="W20" s="15">
        <f>SUMIF(vortex!$D$1:$D$877,B20,vortex!$M$1:$M$877)</f>
        <v>0</v>
      </c>
      <c r="X20" s="15">
        <f>SUMIF(giavellotto!$D$1:$D$912,B20,giavellotto!$M$1:$M$912)</f>
        <v>3</v>
      </c>
      <c r="Y20" s="15">
        <f>SUMIF(disco!$D$1:$D$946,B20,disco!$M$1:$M$946)</f>
        <v>16</v>
      </c>
      <c r="Z20" s="15">
        <f>SUMIF(peso!$D$1:$D$919,B20,peso!$M$1:$M$919)</f>
        <v>1</v>
      </c>
      <c r="AA20" s="15">
        <f>SUMIF(alto!$D$1:$D$875,B20,alto!$M$1:$M$875)</f>
        <v>8</v>
      </c>
      <c r="AB20" s="15">
        <f>SUMIF(triplo!$D$1:$D$900,B20,triplo!$M$1:$M$900)</f>
        <v>0</v>
      </c>
      <c r="AC20" s="15">
        <f>SUMIF(lungo!$D$1:$D$973,B20,lungo!$M$1:$M$973)</f>
        <v>30</v>
      </c>
      <c r="AD20" s="76">
        <f t="shared" si="0"/>
        <v>98</v>
      </c>
    </row>
    <row r="21" spans="1:30" x14ac:dyDescent="0.25">
      <c r="A21" s="67"/>
      <c r="B21" s="160" t="s">
        <v>521</v>
      </c>
      <c r="C21" s="161" t="s">
        <v>198</v>
      </c>
      <c r="D21" s="69">
        <f>SUMIF('50mt'!$D$1:$D$900,B21,'50mt'!$M$1:$M$900)</f>
        <v>0</v>
      </c>
      <c r="E21" s="15">
        <f>SUMIF('50HS'!$D$2:$D$907,B21,'50HS'!$M$2:$M$907)</f>
        <v>0</v>
      </c>
      <c r="F21" s="15">
        <f>SUMIF('60mt'!$D$1:$D$900,B21,'60mt'!$M$1:$M$900)</f>
        <v>0</v>
      </c>
      <c r="G21" s="15">
        <f>SUMIF('60HS'!$D$2:$D$907,B21,'60HS'!$M$2:$M$907)</f>
        <v>0</v>
      </c>
      <c r="H21" s="15">
        <f>SUMIF('80mt'!$D$1:$D$898,B21,'80mt'!$M$1:$M$898)</f>
        <v>0</v>
      </c>
      <c r="I21" s="15">
        <f>SUMIF('80HS'!$D$1:$D$900,B21,'80HS'!$M$1:$M$900)</f>
        <v>0</v>
      </c>
      <c r="J21" s="15">
        <f>SUMIF('100mt'!$D$1:$D$900,B21,'100mt'!$M$1:$M$900)</f>
        <v>0</v>
      </c>
      <c r="K21" s="15">
        <f>SUMIF('100HS'!$D$1:$D$900,B21,'100HS'!$M$1:$M$900)</f>
        <v>0</v>
      </c>
      <c r="L21" s="15">
        <f>SUMIF('200mt'!$D$68:$D$924,B21,'200mt'!$M$68:$M$924)</f>
        <v>0</v>
      </c>
      <c r="M21" s="15">
        <f>SUMIF('300mt'!$D$1:$D$900,B21,'300mt'!$M$1:$M$900)</f>
        <v>0</v>
      </c>
      <c r="N21" s="15">
        <f>SUMIF('400mt'!$D$2:$D$914,B21,'400mt'!$M$2:$M$914)</f>
        <v>5</v>
      </c>
      <c r="O21" s="15">
        <f>SUMIF('600mt'!$D$1:$D$899,B21,'600mt'!$M$1:$M$899)</f>
        <v>0</v>
      </c>
      <c r="P21" s="15">
        <f>SUMIF('800mt'!$D$1:$D$900,B21,'800mt'!$M$1:$M$900)</f>
        <v>0</v>
      </c>
      <c r="Q21" s="15">
        <f>SUMIF('1000mt'!$D$1:$D$900,B21,'1000mt'!$M$1:$M$900)</f>
        <v>0</v>
      </c>
      <c r="R21" s="15">
        <f>SUMIF('1500mt'!$D$1:$D$864,B21,'1500mt'!$M$1:$M$864)</f>
        <v>0</v>
      </c>
      <c r="S21" s="15">
        <f>SUMIF('2000mt'!$D$1:$D$900,B21,'2000mt'!$M$1:$M$900)</f>
        <v>0</v>
      </c>
      <c r="T21" s="15">
        <f>SUMIF('3000mt'!$D$1:$D$900,B21,'3000mt'!$M$1:$M$900)</f>
        <v>0</v>
      </c>
      <c r="U21" s="15">
        <f>SUMIF('5000mt'!$D$1:$D$919,B21,'5000mt'!$M$1:$M$919)</f>
        <v>0</v>
      </c>
      <c r="V21" s="15">
        <f>SUMIF('marcia 2Km'!$D$1:$D$887,B21,'marcia 2Km'!$M$1:$M$887)</f>
        <v>0</v>
      </c>
      <c r="W21" s="15">
        <f>SUMIF(vortex!$D$1:$D$877,B21,vortex!$M$1:$M$877)</f>
        <v>0</v>
      </c>
      <c r="X21" s="15">
        <f>SUMIF(giavellotto!$D$1:$D$912,B21,giavellotto!$M$1:$M$912)</f>
        <v>3</v>
      </c>
      <c r="Y21" s="15">
        <f>SUMIF(disco!$D$1:$D$946,B21,disco!$M$1:$M$946)</f>
        <v>9</v>
      </c>
      <c r="Z21" s="15">
        <f>SUMIF(peso!$D$1:$D$919,B21,peso!$M$1:$M$919)</f>
        <v>0</v>
      </c>
      <c r="AA21" s="15">
        <f>SUMIF(alto!$D$1:$D$875,B21,alto!$M$1:$M$875)</f>
        <v>0</v>
      </c>
      <c r="AB21" s="15">
        <f>SUMIF(triplo!$D$1:$D$900,B21,triplo!$M$1:$M$900)</f>
        <v>0</v>
      </c>
      <c r="AC21" s="15">
        <f>SUMIF(lungo!$D$1:$D$973,B21,lungo!$M$1:$M$973)</f>
        <v>0</v>
      </c>
      <c r="AD21" s="76">
        <f t="shared" si="0"/>
        <v>17</v>
      </c>
    </row>
    <row r="22" spans="1:30" x14ac:dyDescent="0.25">
      <c r="A22" s="67"/>
      <c r="B22" s="160" t="s">
        <v>288</v>
      </c>
      <c r="C22" s="161" t="s">
        <v>197</v>
      </c>
      <c r="D22" s="69">
        <f>SUMIF('50mt'!$D$1:$D$900,B22,'50mt'!$M$1:$M$900)</f>
        <v>0</v>
      </c>
      <c r="E22" s="15">
        <f>SUMIF('50HS'!$D$2:$D$907,B22,'50HS'!$M$2:$M$907)</f>
        <v>8</v>
      </c>
      <c r="F22" s="15">
        <f>SUMIF('60mt'!$D$1:$D$900,B22,'60mt'!$M$1:$M$900)</f>
        <v>0</v>
      </c>
      <c r="G22" s="15">
        <f>SUMIF('60HS'!$D$2:$D$907,B22,'60HS'!$M$2:$M$907)</f>
        <v>0</v>
      </c>
      <c r="H22" s="15">
        <f>SUMIF('80mt'!$D$1:$D$898,B22,'80mt'!$M$1:$M$898)</f>
        <v>5</v>
      </c>
      <c r="I22" s="15">
        <f>SUMIF('80HS'!$D$1:$D$900,B22,'80HS'!$M$1:$M$900)</f>
        <v>0</v>
      </c>
      <c r="J22" s="15">
        <f>SUMIF('100mt'!$D$1:$D$900,B22,'100mt'!$M$1:$M$900)</f>
        <v>0</v>
      </c>
      <c r="K22" s="15">
        <f>SUMIF('100HS'!$D$1:$D$900,B22,'100HS'!$M$1:$M$900)</f>
        <v>0</v>
      </c>
      <c r="L22" s="15">
        <f>SUMIF('200mt'!$D$68:$D$924,B22,'200mt'!$M$68:$M$924)</f>
        <v>0</v>
      </c>
      <c r="M22" s="15">
        <f>SUMIF('300mt'!$D$1:$D$900,B22,'300mt'!$M$1:$M$900)</f>
        <v>0</v>
      </c>
      <c r="N22" s="15">
        <f>SUMIF('400mt'!$D$2:$D$914,B22,'400mt'!$M$2:$M$914)</f>
        <v>1</v>
      </c>
      <c r="O22" s="15">
        <f>SUMIF('600mt'!$D$1:$D$899,B22,'600mt'!$M$1:$M$899)</f>
        <v>0</v>
      </c>
      <c r="P22" s="15">
        <f>SUMIF('800mt'!$D$1:$D$900,B22,'800mt'!$M$1:$M$900)</f>
        <v>0</v>
      </c>
      <c r="Q22" s="15">
        <f>SUMIF('1000mt'!$D$1:$D$900,B22,'1000mt'!$M$1:$M$900)</f>
        <v>0</v>
      </c>
      <c r="R22" s="15">
        <f>SUMIF('1500mt'!$D$1:$D$864,B22,'1500mt'!$M$1:$M$864)</f>
        <v>0</v>
      </c>
      <c r="S22" s="15">
        <f>SUMIF('2000mt'!$D$1:$D$900,B22,'2000mt'!$M$1:$M$900)</f>
        <v>0</v>
      </c>
      <c r="T22" s="15">
        <f>SUMIF('3000mt'!$D$1:$D$900,B22,'3000mt'!$M$1:$M$900)</f>
        <v>0</v>
      </c>
      <c r="U22" s="15">
        <f>SUMIF('5000mt'!$D$1:$D$919,B22,'5000mt'!$M$1:$M$919)</f>
        <v>0</v>
      </c>
      <c r="V22" s="15">
        <f>SUMIF('marcia 2Km'!$D$1:$D$887,B22,'marcia 2Km'!$M$1:$M$887)</f>
        <v>11</v>
      </c>
      <c r="W22" s="15">
        <f>SUMIF(vortex!$D$1:$D$877,B22,vortex!$M$1:$M$877)</f>
        <v>4</v>
      </c>
      <c r="X22" s="15">
        <f>SUMIF(giavellotto!$D$1:$D$912,B22,giavellotto!$M$1:$M$912)</f>
        <v>2</v>
      </c>
      <c r="Y22" s="15">
        <f>SUMIF(disco!$D$1:$D$946,B22,disco!$M$1:$M$946)</f>
        <v>0</v>
      </c>
      <c r="Z22" s="15">
        <f>SUMIF(peso!$D$1:$D$919,B22,peso!$M$1:$M$919)</f>
        <v>7</v>
      </c>
      <c r="AA22" s="15">
        <f>SUMIF(alto!$D$1:$D$875,B22,alto!$M$1:$M$875)</f>
        <v>0</v>
      </c>
      <c r="AB22" s="15">
        <f>SUMIF(triplo!$D$1:$D$900,B22,triplo!$M$1:$M$900)</f>
        <v>0</v>
      </c>
      <c r="AC22" s="15">
        <f>SUMIF(lungo!$D$1:$D$973,B22,lungo!$M$1:$M$973)</f>
        <v>1</v>
      </c>
      <c r="AD22" s="76">
        <f t="shared" si="0"/>
        <v>39</v>
      </c>
    </row>
    <row r="23" spans="1:30" x14ac:dyDescent="0.25">
      <c r="A23" s="67"/>
      <c r="B23" s="160" t="s">
        <v>666</v>
      </c>
      <c r="C23" s="161" t="s">
        <v>436</v>
      </c>
      <c r="D23" s="69">
        <f>SUMIF('50mt'!$D$1:$D$900,B23,'50mt'!$M$1:$M$900)</f>
        <v>0</v>
      </c>
      <c r="E23" s="15">
        <f>SUMIF('50HS'!$D$2:$D$907,B23,'50HS'!$M$2:$M$907)</f>
        <v>5</v>
      </c>
      <c r="F23" s="15">
        <f>SUMIF('60mt'!$D$1:$D$900,B23,'60mt'!$M$1:$M$900)</f>
        <v>0</v>
      </c>
      <c r="G23" s="15">
        <f>SUMIF('60HS'!$D$2:$D$907,B23,'60HS'!$M$2:$M$907)</f>
        <v>0</v>
      </c>
      <c r="H23" s="15">
        <f>SUMIF('80mt'!$D$1:$D$898,B23,'80mt'!$M$1:$M$898)</f>
        <v>0</v>
      </c>
      <c r="I23" s="15">
        <f>SUMIF('80HS'!$D$1:$D$900,B23,'80HS'!$M$1:$M$900)</f>
        <v>0</v>
      </c>
      <c r="J23" s="15">
        <f>SUMIF('100mt'!$D$1:$D$900,B23,'100mt'!$M$1:$M$900)</f>
        <v>0</v>
      </c>
      <c r="K23" s="15">
        <f>SUMIF('100HS'!$D$1:$D$900,B23,'100HS'!$M$1:$M$900)</f>
        <v>0</v>
      </c>
      <c r="L23" s="15">
        <f>SUMIF('200mt'!$D$68:$D$924,B23,'200mt'!$M$68:$M$924)</f>
        <v>0</v>
      </c>
      <c r="M23" s="15">
        <f>SUMIF('300mt'!$D$1:$D$900,B23,'300mt'!$M$1:$M$900)</f>
        <v>0</v>
      </c>
      <c r="N23" s="15">
        <f>SUMIF('400mt'!$D$2:$D$914,B23,'400mt'!$M$2:$M$914)</f>
        <v>0</v>
      </c>
      <c r="O23" s="15">
        <f>SUMIF('600mt'!$D$1:$D$899,B23,'600mt'!$M$1:$M$899)</f>
        <v>0</v>
      </c>
      <c r="P23" s="15">
        <f>SUMIF('800mt'!$D$1:$D$900,B23,'800mt'!$M$1:$M$900)</f>
        <v>0</v>
      </c>
      <c r="Q23" s="15">
        <f>SUMIF('1000mt'!$D$1:$D$900,B23,'1000mt'!$M$1:$M$900)</f>
        <v>0</v>
      </c>
      <c r="R23" s="15">
        <f>SUMIF('1500mt'!$D$1:$D$864,B23,'1500mt'!$M$1:$M$864)</f>
        <v>0</v>
      </c>
      <c r="S23" s="15">
        <f>SUMIF('2000mt'!$D$1:$D$900,B23,'2000mt'!$M$1:$M$900)</f>
        <v>0</v>
      </c>
      <c r="T23" s="15">
        <f>SUMIF('3000mt'!$D$1:$D$900,B23,'3000mt'!$M$1:$M$900)</f>
        <v>0</v>
      </c>
      <c r="U23" s="15">
        <f>SUMIF('5000mt'!$D$1:$D$919,B23,'5000mt'!$M$1:$M$919)</f>
        <v>0</v>
      </c>
      <c r="V23" s="15">
        <f>SUMIF('marcia 2Km'!$D$1:$D$887,B23,'marcia 2Km'!$M$1:$M$887)</f>
        <v>0</v>
      </c>
      <c r="W23" s="15">
        <f>SUMIF(vortex!$D$1:$D$877,B23,vortex!$M$1:$M$877)</f>
        <v>8</v>
      </c>
      <c r="X23" s="15">
        <f>SUMIF(giavellotto!$D$1:$D$912,B23,giavellotto!$M$1:$M$912)</f>
        <v>0</v>
      </c>
      <c r="Y23" s="15">
        <f>SUMIF(disco!$D$1:$D$946,B23,disco!$M$1:$M$946)</f>
        <v>0</v>
      </c>
      <c r="Z23" s="15">
        <f>SUMIF(peso!$D$1:$D$919,B23,peso!$M$1:$M$919)</f>
        <v>0</v>
      </c>
      <c r="AA23" s="15">
        <f>SUMIF(alto!$D$1:$D$875,B23,alto!$M$1:$M$875)</f>
        <v>0</v>
      </c>
      <c r="AB23" s="15">
        <f>SUMIF(triplo!$D$1:$D$900,B23,triplo!$M$1:$M$900)</f>
        <v>0</v>
      </c>
      <c r="AC23" s="15">
        <f>SUMIF(lungo!$D$1:$D$973,B23,lungo!$M$1:$M$973)</f>
        <v>0</v>
      </c>
      <c r="AD23" s="76">
        <f t="shared" si="0"/>
        <v>13</v>
      </c>
    </row>
    <row r="24" spans="1:30" x14ac:dyDescent="0.25">
      <c r="A24" s="67"/>
      <c r="B24" s="160" t="s">
        <v>185</v>
      </c>
      <c r="C24" s="161" t="s">
        <v>196</v>
      </c>
      <c r="D24" s="69">
        <f>SUMIF('50mt'!$D$1:$D$900,B24,'50mt'!$M$1:$M$900)</f>
        <v>0</v>
      </c>
      <c r="E24" s="15">
        <f>SUMIF('50HS'!$D$2:$D$907,B24,'50HS'!$M$2:$M$907)</f>
        <v>13</v>
      </c>
      <c r="F24" s="15">
        <f>SUMIF('60mt'!$D$1:$D$900,B24,'60mt'!$M$1:$M$900)</f>
        <v>0</v>
      </c>
      <c r="G24" s="15">
        <f>SUMIF('60HS'!$D$2:$D$907,B24,'60HS'!$M$2:$M$907)</f>
        <v>9</v>
      </c>
      <c r="H24" s="15">
        <f>SUMIF('80mt'!$D$1:$D$898,B24,'80mt'!$M$1:$M$898)</f>
        <v>6</v>
      </c>
      <c r="I24" s="15">
        <f>SUMIF('80HS'!$D$1:$D$900,B24,'80HS'!$M$1:$M$900)</f>
        <v>0</v>
      </c>
      <c r="J24" s="15">
        <f>SUMIF('100mt'!$D$1:$D$900,B24,'100mt'!$M$1:$M$900)</f>
        <v>0</v>
      </c>
      <c r="K24" s="15">
        <f>SUMIF('100HS'!$D$1:$D$900,B24,'100HS'!$M$1:$M$900)</f>
        <v>0</v>
      </c>
      <c r="L24" s="15">
        <f>SUMIF('200mt'!$D$68:$D$924,B24,'200mt'!$M$68:$M$924)</f>
        <v>2</v>
      </c>
      <c r="M24" s="15">
        <f>SUMIF('300mt'!$D$1:$D$900,B24,'300mt'!$M$1:$M$900)</f>
        <v>0</v>
      </c>
      <c r="N24" s="15">
        <f>SUMIF('400mt'!$D$2:$D$914,B24,'400mt'!$M$2:$M$914)</f>
        <v>7</v>
      </c>
      <c r="O24" s="15">
        <f>SUMIF('600mt'!$D$1:$D$899,B24,'600mt'!$M$1:$M$899)</f>
        <v>0</v>
      </c>
      <c r="P24" s="15">
        <f>SUMIF('800mt'!$D$1:$D$900,B24,'800mt'!$M$1:$M$900)</f>
        <v>0</v>
      </c>
      <c r="Q24" s="15">
        <f>SUMIF('1000mt'!$D$1:$D$900,B24,'1000mt'!$M$1:$M$900)</f>
        <v>0</v>
      </c>
      <c r="R24" s="15">
        <f>SUMIF('1500mt'!$D$1:$D$864,B24,'1500mt'!$M$1:$M$864)</f>
        <v>3</v>
      </c>
      <c r="S24" s="15">
        <f>SUMIF('2000mt'!$D$1:$D$900,B24,'2000mt'!$M$1:$M$900)</f>
        <v>0</v>
      </c>
      <c r="T24" s="15">
        <f>SUMIF('3000mt'!$D$1:$D$900,B24,'3000mt'!$M$1:$M$900)</f>
        <v>0</v>
      </c>
      <c r="U24" s="15">
        <f>SUMIF('5000mt'!$D$1:$D$919,B24,'5000mt'!$M$1:$M$919)</f>
        <v>18</v>
      </c>
      <c r="V24" s="15">
        <f>SUMIF('marcia 2Km'!$D$1:$D$887,B24,'marcia 2Km'!$M$1:$M$887)</f>
        <v>0</v>
      </c>
      <c r="W24" s="15">
        <f>SUMIF(vortex!$D$1:$D$877,B24,vortex!$M$1:$M$877)</f>
        <v>2</v>
      </c>
      <c r="X24" s="15">
        <f>SUMIF(giavellotto!$D$1:$D$912,B24,giavellotto!$M$1:$M$912)</f>
        <v>7</v>
      </c>
      <c r="Y24" s="15">
        <f>SUMIF(disco!$D$1:$D$946,B24,disco!$M$1:$M$946)</f>
        <v>3</v>
      </c>
      <c r="Z24" s="15">
        <f>SUMIF(peso!$D$1:$D$919,B24,peso!$M$1:$M$919)</f>
        <v>18</v>
      </c>
      <c r="AA24" s="15">
        <f>SUMIF(alto!$D$1:$D$875,B24,alto!$M$1:$M$875)</f>
        <v>5</v>
      </c>
      <c r="AB24" s="15">
        <f>SUMIF(triplo!$D$1:$D$900,B24,triplo!$M$1:$M$900)</f>
        <v>0</v>
      </c>
      <c r="AC24" s="15">
        <f>SUMIF(lungo!$D$1:$D$973,B24,lungo!$M$1:$M$973)</f>
        <v>5</v>
      </c>
      <c r="AD24" s="76">
        <f t="shared" si="0"/>
        <v>98</v>
      </c>
    </row>
    <row r="25" spans="1:30" x14ac:dyDescent="0.25">
      <c r="A25" s="67"/>
      <c r="B25" s="160" t="s">
        <v>193</v>
      </c>
      <c r="C25" s="161" t="s">
        <v>197</v>
      </c>
      <c r="D25" s="69">
        <f>SUMIF('50mt'!$D$1:$D$900,B25,'50mt'!$M$1:$M$900)</f>
        <v>0</v>
      </c>
      <c r="E25" s="15">
        <f>SUMIF('50HS'!$D$2:$D$907,B25,'50HS'!$M$2:$M$907)</f>
        <v>0</v>
      </c>
      <c r="F25" s="15">
        <f>SUMIF('60mt'!$D$1:$D$900,B25,'60mt'!$M$1:$M$900)</f>
        <v>0</v>
      </c>
      <c r="G25" s="15">
        <f>SUMIF('60HS'!$D$2:$D$907,B25,'60HS'!$M$2:$M$907)</f>
        <v>0</v>
      </c>
      <c r="H25" s="15">
        <f>SUMIF('80mt'!$D$1:$D$898,B25,'80mt'!$M$1:$M$898)</f>
        <v>1</v>
      </c>
      <c r="I25" s="15">
        <f>SUMIF('80HS'!$D$1:$D$900,B25,'80HS'!$M$1:$M$900)</f>
        <v>0</v>
      </c>
      <c r="J25" s="15">
        <f>SUMIF('100mt'!$D$1:$D$900,B25,'100mt'!$M$1:$M$900)</f>
        <v>0</v>
      </c>
      <c r="K25" s="15">
        <f>SUMIF('100HS'!$D$1:$D$900,B25,'100HS'!$M$1:$M$900)</f>
        <v>0</v>
      </c>
      <c r="L25" s="15">
        <f>SUMIF('200mt'!$D$68:$D$924,B25,'200mt'!$M$68:$M$924)</f>
        <v>0</v>
      </c>
      <c r="M25" s="15">
        <f>SUMIF('300mt'!$D$1:$D$900,B25,'300mt'!$M$1:$M$900)</f>
        <v>0</v>
      </c>
      <c r="N25" s="15">
        <f>SUMIF('400mt'!$D$2:$D$914,B25,'400mt'!$M$2:$M$914)</f>
        <v>1</v>
      </c>
      <c r="O25" s="15">
        <f>SUMIF('600mt'!$D$1:$D$899,B25,'600mt'!$M$1:$M$899)</f>
        <v>0</v>
      </c>
      <c r="P25" s="15">
        <f>SUMIF('800mt'!$D$1:$D$900,B25,'800mt'!$M$1:$M$900)</f>
        <v>0</v>
      </c>
      <c r="Q25" s="15">
        <f>SUMIF('1000mt'!$D$1:$D$900,B25,'1000mt'!$M$1:$M$900)</f>
        <v>0</v>
      </c>
      <c r="R25" s="15">
        <f>SUMIF('1500mt'!$D$1:$D$864,B25,'1500mt'!$M$1:$M$864)</f>
        <v>0</v>
      </c>
      <c r="S25" s="15">
        <f>SUMIF('2000mt'!$D$1:$D$900,B25,'2000mt'!$M$1:$M$900)</f>
        <v>0</v>
      </c>
      <c r="T25" s="15">
        <f>SUMIF('3000mt'!$D$1:$D$900,B25,'3000mt'!$M$1:$M$900)</f>
        <v>0</v>
      </c>
      <c r="U25" s="15">
        <f>SUMIF('5000mt'!$D$1:$D$919,B25,'5000mt'!$M$1:$M$919)</f>
        <v>12</v>
      </c>
      <c r="V25" s="15">
        <f>SUMIF('marcia 2Km'!$D$1:$D$887,B25,'marcia 2Km'!$M$1:$M$887)</f>
        <v>0</v>
      </c>
      <c r="W25" s="15">
        <f>SUMIF(vortex!$D$1:$D$877,B25,vortex!$M$1:$M$877)</f>
        <v>0</v>
      </c>
      <c r="X25" s="15">
        <f>SUMIF(giavellotto!$D$1:$D$912,B25,giavellotto!$M$1:$M$912)</f>
        <v>4</v>
      </c>
      <c r="Y25" s="15">
        <f>SUMIF(disco!$D$1:$D$946,B25,disco!$M$1:$M$946)</f>
        <v>23</v>
      </c>
      <c r="Z25" s="15">
        <f>SUMIF(peso!$D$1:$D$919,B25,peso!$M$1:$M$919)</f>
        <v>10</v>
      </c>
      <c r="AA25" s="15">
        <f>SUMIF(alto!$D$1:$D$875,B25,alto!$M$1:$M$875)</f>
        <v>1</v>
      </c>
      <c r="AB25" s="15">
        <f>SUMIF(triplo!$D$1:$D$900,B25,triplo!$M$1:$M$900)</f>
        <v>0</v>
      </c>
      <c r="AC25" s="15">
        <f>SUMIF(lungo!$D$1:$D$973,B25,lungo!$M$1:$M$973)</f>
        <v>3</v>
      </c>
      <c r="AD25" s="76">
        <f t="shared" si="0"/>
        <v>55</v>
      </c>
    </row>
    <row r="26" spans="1:30" x14ac:dyDescent="0.25">
      <c r="A26" s="67"/>
      <c r="B26" s="68"/>
      <c r="C26" s="69"/>
      <c r="D26" s="69">
        <f>SUMIF('50mt'!$D$1:$D$900,B26,'50mt'!$M$1:$M$900)</f>
        <v>0</v>
      </c>
      <c r="E26" s="15">
        <f>SUMIF('50HS'!$D$2:$D$907,B26,'50HS'!$M$2:$M$907)</f>
        <v>0</v>
      </c>
      <c r="F26" s="15">
        <f>SUMIF('60mt'!$D$1:$D$900,B26,'60mt'!$M$1:$M$900)</f>
        <v>0</v>
      </c>
      <c r="G26" s="15">
        <f>SUMIF('60HS'!$D$2:$D$907,B26,'60HS'!$M$2:$M$907)</f>
        <v>0</v>
      </c>
      <c r="H26" s="15">
        <f>SUMIF('80mt'!$D$1:$D$898,B26,'80mt'!$M$1:$M$898)</f>
        <v>0</v>
      </c>
      <c r="I26" s="15">
        <f>SUMIF('80HS'!$D$1:$D$900,B26,'80HS'!$M$1:$M$900)</f>
        <v>0</v>
      </c>
      <c r="J26" s="15">
        <f>SUMIF('100mt'!$D$1:$D$900,B26,'100mt'!$M$1:$M$900)</f>
        <v>0</v>
      </c>
      <c r="K26" s="15">
        <f>SUMIF('100HS'!$D$1:$D$900,B26,'100HS'!$M$1:$M$900)</f>
        <v>0</v>
      </c>
      <c r="L26" s="15">
        <f>SUMIF('200mt'!$D$68:$D$924,B26,'200mt'!$M$68:$M$924)</f>
        <v>0</v>
      </c>
      <c r="M26" s="15">
        <f>SUMIF('300mt'!$D$1:$D$900,B26,'300mt'!$M$1:$M$900)</f>
        <v>0</v>
      </c>
      <c r="N26" s="15">
        <f>SUMIF('400mt'!$D$2:$D$914,B26,'400mt'!$M$2:$M$914)</f>
        <v>0</v>
      </c>
      <c r="O26" s="15">
        <f>SUMIF('600mt'!$D$1:$D$899,B26,'600mt'!$M$1:$M$899)</f>
        <v>0</v>
      </c>
      <c r="P26" s="15">
        <f>SUMIF('800mt'!$D$1:$D$900,B26,'800mt'!$M$1:$M$900)</f>
        <v>0</v>
      </c>
      <c r="Q26" s="15">
        <f>SUMIF('1000mt'!$D$1:$D$900,B26,'1000mt'!$M$1:$M$900)</f>
        <v>0</v>
      </c>
      <c r="R26" s="15">
        <f>SUMIF('1500mt'!$D$1:$D$864,B26,'1500mt'!$M$1:$M$864)</f>
        <v>0</v>
      </c>
      <c r="S26" s="15">
        <f>SUMIF('2000mt'!$D$1:$D$900,B26,'2000mt'!$M$1:$M$900)</f>
        <v>0</v>
      </c>
      <c r="T26" s="15">
        <f>SUMIF('3000mt'!$D$1:$D$900,B26,'3000mt'!$M$1:$M$900)</f>
        <v>0</v>
      </c>
      <c r="U26" s="15">
        <f>SUMIF('5000mt'!$D$1:$D$919,B26,'5000mt'!$M$1:$M$919)</f>
        <v>0</v>
      </c>
      <c r="V26" s="15">
        <f>SUMIF('marcia 2Km'!$D$1:$D$887,B26,'marcia 2Km'!$M$1:$M$887)</f>
        <v>0</v>
      </c>
      <c r="W26" s="15">
        <f>SUMIF(vortex!$D$1:$D$877,B26,vortex!$M$1:$M$877)</f>
        <v>0</v>
      </c>
      <c r="X26" s="15">
        <f>SUMIF(giavellotto!$D$1:$D$912,B26,giavellotto!$M$1:$M$912)</f>
        <v>0</v>
      </c>
      <c r="Y26" s="15">
        <f>SUMIF(disco!$D$1:$D$946,B26,disco!$M$1:$M$946)</f>
        <v>0</v>
      </c>
      <c r="Z26" s="15">
        <f>SUMIF(peso!$D$1:$D$919,B26,peso!$M$1:$M$919)</f>
        <v>0</v>
      </c>
      <c r="AA26" s="15">
        <f>SUMIF(alto!$D$1:$D$875,B26,alto!$M$1:$M$875)</f>
        <v>0</v>
      </c>
      <c r="AB26" s="15">
        <f>SUMIF(triplo!$D$1:$D$900,B26,triplo!$M$1:$M$900)</f>
        <v>0</v>
      </c>
      <c r="AC26" s="15">
        <f>SUMIF(lungo!$D$1:$D$973,B26,lungo!$M$1:$M$973)</f>
        <v>0</v>
      </c>
      <c r="AD26" s="76">
        <f t="shared" si="0"/>
        <v>0</v>
      </c>
    </row>
    <row r="27" spans="1:30" x14ac:dyDescent="0.25">
      <c r="A27" s="67"/>
      <c r="B27" s="68"/>
      <c r="C27" s="69"/>
      <c r="D27" s="69">
        <f>SUMIF('50mt'!$D$1:$D$900,B27,'50mt'!$M$1:$M$900)</f>
        <v>0</v>
      </c>
      <c r="E27" s="15">
        <f>SUMIF('50HS'!$D$2:$D$907,B27,'50HS'!$M$2:$M$907)</f>
        <v>0</v>
      </c>
      <c r="F27" s="15">
        <f>SUMIF('60mt'!$D$1:$D$900,B27,'60mt'!$M$1:$M$900)</f>
        <v>0</v>
      </c>
      <c r="G27" s="15">
        <f>SUMIF('60HS'!$D$2:$D$907,B27,'60HS'!$M$2:$M$907)</f>
        <v>0</v>
      </c>
      <c r="H27" s="15">
        <f>SUMIF('80mt'!$D$1:$D$898,B27,'80mt'!$M$1:$M$898)</f>
        <v>0</v>
      </c>
      <c r="I27" s="15">
        <f>SUMIF('80HS'!$D$1:$D$900,B27,'80HS'!$M$1:$M$900)</f>
        <v>0</v>
      </c>
      <c r="J27" s="15">
        <f>SUMIF('100mt'!$D$1:$D$900,B27,'100mt'!$M$1:$M$900)</f>
        <v>0</v>
      </c>
      <c r="K27" s="15">
        <f>SUMIF('100HS'!$D$1:$D$900,B27,'100HS'!$M$1:$M$900)</f>
        <v>0</v>
      </c>
      <c r="L27" s="15">
        <f>SUMIF('200mt'!$D$68:$D$924,B27,'200mt'!$M$68:$M$924)</f>
        <v>0</v>
      </c>
      <c r="M27" s="15">
        <f>SUMIF('300mt'!$D$1:$D$900,B27,'300mt'!$M$1:$M$900)</f>
        <v>0</v>
      </c>
      <c r="N27" s="15">
        <f>SUMIF('400mt'!$D$2:$D$914,B27,'400mt'!$M$2:$M$914)</f>
        <v>0</v>
      </c>
      <c r="O27" s="15">
        <f>SUMIF('600mt'!$D$1:$D$899,B27,'600mt'!$M$1:$M$899)</f>
        <v>0</v>
      </c>
      <c r="P27" s="15">
        <f>SUMIF('800mt'!$D$1:$D$900,B27,'800mt'!$M$1:$M$900)</f>
        <v>0</v>
      </c>
      <c r="Q27" s="15">
        <f>SUMIF('1000mt'!$D$1:$D$900,B27,'1000mt'!$M$1:$M$900)</f>
        <v>0</v>
      </c>
      <c r="R27" s="15">
        <f>SUMIF('1500mt'!$D$1:$D$864,B27,'1500mt'!$M$1:$M$864)</f>
        <v>0</v>
      </c>
      <c r="S27" s="15">
        <f>SUMIF('2000mt'!$D$1:$D$900,B27,'2000mt'!$M$1:$M$900)</f>
        <v>0</v>
      </c>
      <c r="T27" s="15">
        <f>SUMIF('3000mt'!$D$1:$D$900,B27,'3000mt'!$M$1:$M$900)</f>
        <v>0</v>
      </c>
      <c r="U27" s="15">
        <f>SUMIF('5000mt'!$D$1:$D$919,B27,'5000mt'!$M$1:$M$919)</f>
        <v>0</v>
      </c>
      <c r="V27" s="15">
        <f>SUMIF('marcia 2Km'!$D$1:$D$887,B27,'marcia 2Km'!$M$1:$M$887)</f>
        <v>0</v>
      </c>
      <c r="W27" s="15">
        <f>SUMIF(vortex!$D$1:$D$877,B27,vortex!$M$1:$M$877)</f>
        <v>0</v>
      </c>
      <c r="X27" s="15">
        <f>SUMIF(giavellotto!$D$1:$D$912,B27,giavellotto!$M$1:$M$912)</f>
        <v>0</v>
      </c>
      <c r="Y27" s="15">
        <f>SUMIF(disco!$D$1:$D$946,B27,disco!$M$1:$M$946)</f>
        <v>0</v>
      </c>
      <c r="Z27" s="15">
        <f>SUMIF(peso!$D$1:$D$919,B27,peso!$M$1:$M$919)</f>
        <v>0</v>
      </c>
      <c r="AA27" s="15">
        <f>SUMIF(alto!$D$1:$D$875,B27,alto!$M$1:$M$875)</f>
        <v>0</v>
      </c>
      <c r="AB27" s="15">
        <f>SUMIF(triplo!$D$1:$D$900,B27,triplo!$M$1:$M$900)</f>
        <v>0</v>
      </c>
      <c r="AC27" s="15">
        <f>SUMIF(lungo!$D$1:$D$973,B27,lungo!$M$1:$M$973)</f>
        <v>0</v>
      </c>
      <c r="AD27" s="76">
        <f t="shared" si="0"/>
        <v>0</v>
      </c>
    </row>
    <row r="28" spans="1:30" x14ac:dyDescent="0.25">
      <c r="A28" s="67"/>
      <c r="B28" s="68"/>
      <c r="C28" s="69"/>
      <c r="D28" s="69">
        <f>SUMIF('50mt'!$D$1:$D$900,B28,'50mt'!$M$1:$M$900)</f>
        <v>0</v>
      </c>
      <c r="E28" s="15">
        <f>SUMIF('50HS'!$D$2:$D$907,B28,'50HS'!$M$2:$M$907)</f>
        <v>0</v>
      </c>
      <c r="F28" s="15">
        <f>SUMIF('60mt'!$D$1:$D$900,B28,'60mt'!$M$1:$M$900)</f>
        <v>0</v>
      </c>
      <c r="G28" s="15">
        <f>SUMIF('60HS'!$D$2:$D$907,B28,'60HS'!$M$2:$M$907)</f>
        <v>0</v>
      </c>
      <c r="H28" s="15">
        <f>SUMIF('80mt'!$D$1:$D$898,B28,'80mt'!$M$1:$M$898)</f>
        <v>0</v>
      </c>
      <c r="I28" s="15">
        <f>SUMIF('80HS'!$D$1:$D$900,B28,'80HS'!$M$1:$M$900)</f>
        <v>0</v>
      </c>
      <c r="J28" s="15">
        <f>SUMIF('100mt'!$D$1:$D$900,B28,'100mt'!$M$1:$M$900)</f>
        <v>0</v>
      </c>
      <c r="K28" s="15">
        <f>SUMIF('100HS'!$D$1:$D$900,B28,'100HS'!$M$1:$M$900)</f>
        <v>0</v>
      </c>
      <c r="L28" s="15">
        <f>SUMIF('200mt'!$D$68:$D$924,B28,'200mt'!$M$68:$M$924)</f>
        <v>0</v>
      </c>
      <c r="M28" s="15">
        <f>SUMIF('300mt'!$D$1:$D$900,B28,'300mt'!$M$1:$M$900)</f>
        <v>0</v>
      </c>
      <c r="N28" s="15">
        <f>SUMIF('400mt'!$D$2:$D$914,B28,'400mt'!$M$2:$M$914)</f>
        <v>0</v>
      </c>
      <c r="O28" s="15">
        <f>SUMIF('600mt'!$D$1:$D$899,B28,'600mt'!$M$1:$M$899)</f>
        <v>0</v>
      </c>
      <c r="P28" s="15">
        <f>SUMIF('800mt'!$D$1:$D$900,B28,'800mt'!$M$1:$M$900)</f>
        <v>0</v>
      </c>
      <c r="Q28" s="15">
        <f>SUMIF('1000mt'!$D$1:$D$900,B28,'1000mt'!$M$1:$M$900)</f>
        <v>0</v>
      </c>
      <c r="R28" s="15">
        <f>SUMIF('1500mt'!$D$1:$D$864,B28,'1500mt'!$M$1:$M$864)</f>
        <v>0</v>
      </c>
      <c r="S28" s="15">
        <f>SUMIF('2000mt'!$D$1:$D$900,B28,'2000mt'!$M$1:$M$900)</f>
        <v>0</v>
      </c>
      <c r="T28" s="15">
        <f>SUMIF('3000mt'!$D$1:$D$900,B28,'3000mt'!$M$1:$M$900)</f>
        <v>0</v>
      </c>
      <c r="U28" s="15">
        <f>SUMIF('5000mt'!$D$1:$D$919,B28,'5000mt'!$M$1:$M$919)</f>
        <v>0</v>
      </c>
      <c r="V28" s="15">
        <f>SUMIF('marcia 2Km'!$D$1:$D$887,B28,'marcia 2Km'!$M$1:$M$887)</f>
        <v>0</v>
      </c>
      <c r="W28" s="15">
        <f>SUMIF(vortex!$D$1:$D$877,B28,vortex!$M$1:$M$877)</f>
        <v>0</v>
      </c>
      <c r="X28" s="15">
        <f>SUMIF(giavellotto!$D$1:$D$912,B28,giavellotto!$M$1:$M$912)</f>
        <v>0</v>
      </c>
      <c r="Y28" s="15">
        <f>SUMIF(disco!$D$1:$D$946,B28,disco!$M$1:$M$946)</f>
        <v>0</v>
      </c>
      <c r="Z28" s="15">
        <f>SUMIF(peso!$D$1:$D$919,B28,peso!$M$1:$M$919)</f>
        <v>0</v>
      </c>
      <c r="AA28" s="15">
        <f>SUMIF(alto!$D$1:$D$875,B28,alto!$M$1:$M$875)</f>
        <v>0</v>
      </c>
      <c r="AB28" s="15">
        <f>SUMIF(triplo!$D$1:$D$900,B28,triplo!$M$1:$M$900)</f>
        <v>0</v>
      </c>
      <c r="AC28" s="15">
        <f>SUMIF(lungo!$D$1:$D$973,B28,lungo!$M$1:$M$973)</f>
        <v>0</v>
      </c>
      <c r="AD28" s="76">
        <f t="shared" si="0"/>
        <v>0</v>
      </c>
    </row>
    <row r="29" spans="1:30" x14ac:dyDescent="0.25">
      <c r="A29" s="67"/>
      <c r="B29" s="68"/>
      <c r="C29" s="70"/>
      <c r="D29" s="69">
        <f>SUMIF('50mt'!$D$1:$D$900,B29,'50mt'!$M$1:$M$900)</f>
        <v>0</v>
      </c>
      <c r="E29" s="15">
        <f>SUMIF('50HS'!$D$2:$D$907,B29,'50HS'!$M$2:$M$907)</f>
        <v>0</v>
      </c>
      <c r="F29" s="15">
        <f>SUMIF('60mt'!$D$1:$D$900,B29,'60mt'!$M$1:$M$900)</f>
        <v>0</v>
      </c>
      <c r="G29" s="15">
        <f>SUMIF('60HS'!$D$2:$D$907,B29,'60HS'!$M$2:$M$907)</f>
        <v>0</v>
      </c>
      <c r="H29" s="15">
        <f>SUMIF('80mt'!$D$1:$D$898,B29,'80mt'!$M$1:$M$898)</f>
        <v>0</v>
      </c>
      <c r="I29" s="15">
        <f>SUMIF('80HS'!$D$1:$D$900,B29,'80HS'!$M$1:$M$900)</f>
        <v>0</v>
      </c>
      <c r="J29" s="15">
        <f>SUMIF('100mt'!$D$1:$D$900,B29,'100mt'!$M$1:$M$900)</f>
        <v>0</v>
      </c>
      <c r="K29" s="15">
        <f>SUMIF('100HS'!$D$1:$D$900,B29,'100HS'!$M$1:$M$900)</f>
        <v>0</v>
      </c>
      <c r="L29" s="15">
        <f>SUMIF('200mt'!$D$68:$D$924,B29,'200mt'!$M$68:$M$924)</f>
        <v>0</v>
      </c>
      <c r="M29" s="15">
        <f>SUMIF('300mt'!$D$1:$D$900,B29,'300mt'!$M$1:$M$900)</f>
        <v>0</v>
      </c>
      <c r="N29" s="15">
        <f>SUMIF('400mt'!$D$2:$D$914,B29,'400mt'!$M$2:$M$914)</f>
        <v>0</v>
      </c>
      <c r="O29" s="15">
        <f>SUMIF('600mt'!$D$1:$D$899,B29,'600mt'!$M$1:$M$899)</f>
        <v>0</v>
      </c>
      <c r="P29" s="15">
        <f>SUMIF('800mt'!$D$1:$D$900,B29,'800mt'!$M$1:$M$900)</f>
        <v>0</v>
      </c>
      <c r="Q29" s="15">
        <f>SUMIF('1000mt'!$D$1:$D$900,B29,'1000mt'!$M$1:$M$900)</f>
        <v>0</v>
      </c>
      <c r="R29" s="15">
        <f>SUMIF('1500mt'!$D$1:$D$864,B29,'1500mt'!$M$1:$M$864)</f>
        <v>0</v>
      </c>
      <c r="S29" s="15">
        <f>SUMIF('2000mt'!$D$1:$D$900,B29,'2000mt'!$M$1:$M$900)</f>
        <v>0</v>
      </c>
      <c r="T29" s="15">
        <f>SUMIF('3000mt'!$D$1:$D$900,B29,'3000mt'!$M$1:$M$900)</f>
        <v>0</v>
      </c>
      <c r="U29" s="15">
        <f>SUMIF('5000mt'!$D$1:$D$919,B29,'5000mt'!$M$1:$M$919)</f>
        <v>0</v>
      </c>
      <c r="V29" s="15">
        <f>SUMIF('marcia 2Km'!$D$1:$D$887,B29,'marcia 2Km'!$M$1:$M$887)</f>
        <v>0</v>
      </c>
      <c r="W29" s="15">
        <f>SUMIF(vortex!$D$1:$D$877,B29,vortex!$M$1:$M$877)</f>
        <v>0</v>
      </c>
      <c r="X29" s="15">
        <f>SUMIF(giavellotto!$D$1:$D$912,B29,giavellotto!$M$1:$M$912)</f>
        <v>0</v>
      </c>
      <c r="Y29" s="15">
        <f>SUMIF(disco!$D$1:$D$946,B29,disco!$M$1:$M$946)</f>
        <v>0</v>
      </c>
      <c r="Z29" s="15">
        <f>SUMIF(peso!$D$1:$D$919,B29,peso!$M$1:$M$919)</f>
        <v>0</v>
      </c>
      <c r="AA29" s="15">
        <f>SUMIF(alto!$D$1:$D$875,B29,alto!$M$1:$M$875)</f>
        <v>0</v>
      </c>
      <c r="AB29" s="15">
        <f>SUMIF(triplo!$D$1:$D$900,B29,triplo!$M$1:$M$900)</f>
        <v>0</v>
      </c>
      <c r="AC29" s="15">
        <f>SUMIF(lungo!$D$1:$D$973,B29,lungo!$M$1:$M$973)</f>
        <v>0</v>
      </c>
      <c r="AD29" s="76">
        <f t="shared" si="0"/>
        <v>0</v>
      </c>
    </row>
    <row r="30" spans="1:30" x14ac:dyDescent="0.25">
      <c r="A30" s="67"/>
      <c r="B30" s="68"/>
      <c r="C30" s="69"/>
      <c r="D30" s="69">
        <f>SUMIF('50mt'!$D$1:$D$900,B30,'50mt'!$M$1:$M$900)</f>
        <v>0</v>
      </c>
      <c r="E30" s="15">
        <f>SUMIF('50HS'!$D$2:$D$907,B30,'50HS'!$M$2:$M$907)</f>
        <v>0</v>
      </c>
      <c r="F30" s="15">
        <f>SUMIF('60mt'!$D$1:$D$900,B30,'60mt'!$M$1:$M$900)</f>
        <v>0</v>
      </c>
      <c r="G30" s="15">
        <f>SUMIF('60HS'!$D$2:$D$907,B30,'60HS'!$M$2:$M$907)</f>
        <v>0</v>
      </c>
      <c r="H30" s="15">
        <f>SUMIF('80mt'!$D$1:$D$898,B30,'80mt'!$M$1:$M$898)</f>
        <v>0</v>
      </c>
      <c r="I30" s="15">
        <f>SUMIF('80HS'!$D$1:$D$900,B30,'80HS'!$M$1:$M$900)</f>
        <v>0</v>
      </c>
      <c r="J30" s="15">
        <f>SUMIF('100mt'!$D$1:$D$900,B30,'100mt'!$M$1:$M$900)</f>
        <v>0</v>
      </c>
      <c r="K30" s="15">
        <f>SUMIF('100HS'!$D$1:$D$900,B30,'100HS'!$M$1:$M$900)</f>
        <v>0</v>
      </c>
      <c r="L30" s="15">
        <f>SUMIF('200mt'!$D$68:$D$924,B30,'200mt'!$M$68:$M$924)</f>
        <v>0</v>
      </c>
      <c r="M30" s="15">
        <f>SUMIF('300mt'!$D$1:$D$900,B30,'300mt'!$M$1:$M$900)</f>
        <v>0</v>
      </c>
      <c r="N30" s="15">
        <f>SUMIF('400mt'!$D$2:$D$914,B30,'400mt'!$M$2:$M$914)</f>
        <v>0</v>
      </c>
      <c r="O30" s="15">
        <f>SUMIF('600mt'!$D$1:$D$899,B30,'600mt'!$M$1:$M$899)</f>
        <v>0</v>
      </c>
      <c r="P30" s="15">
        <f>SUMIF('800mt'!$D$1:$D$900,B30,'800mt'!$M$1:$M$900)</f>
        <v>0</v>
      </c>
      <c r="Q30" s="15">
        <f>SUMIF('1000mt'!$D$1:$D$900,B30,'1000mt'!$M$1:$M$900)</f>
        <v>0</v>
      </c>
      <c r="R30" s="15">
        <f>SUMIF('1500mt'!$D$1:$D$864,B30,'1500mt'!$M$1:$M$864)</f>
        <v>0</v>
      </c>
      <c r="S30" s="15">
        <f>SUMIF('2000mt'!$D$1:$D$900,B30,'2000mt'!$M$1:$M$900)</f>
        <v>0</v>
      </c>
      <c r="T30" s="15">
        <f>SUMIF('3000mt'!$D$1:$D$900,B30,'3000mt'!$M$1:$M$900)</f>
        <v>0</v>
      </c>
      <c r="U30" s="15">
        <f>SUMIF('5000mt'!$D$1:$D$919,B30,'5000mt'!$M$1:$M$919)</f>
        <v>0</v>
      </c>
      <c r="V30" s="15">
        <f>SUMIF('marcia 2Km'!$D$1:$D$887,B30,'marcia 2Km'!$M$1:$M$887)</f>
        <v>0</v>
      </c>
      <c r="W30" s="15">
        <f>SUMIF(vortex!$D$1:$D$877,B30,vortex!$M$1:$M$877)</f>
        <v>0</v>
      </c>
      <c r="X30" s="15">
        <f>SUMIF(giavellotto!$D$1:$D$912,B30,giavellotto!$M$1:$M$912)</f>
        <v>0</v>
      </c>
      <c r="Y30" s="15">
        <f>SUMIF(disco!$D$1:$D$946,B30,disco!$M$1:$M$946)</f>
        <v>0</v>
      </c>
      <c r="Z30" s="15">
        <f>SUMIF(peso!$D$1:$D$919,B30,peso!$M$1:$M$919)</f>
        <v>0</v>
      </c>
      <c r="AA30" s="15">
        <f>SUMIF(alto!$D$1:$D$875,B30,alto!$M$1:$M$875)</f>
        <v>0</v>
      </c>
      <c r="AB30" s="15">
        <f>SUMIF(triplo!$D$1:$D$900,B30,triplo!$M$1:$M$900)</f>
        <v>0</v>
      </c>
      <c r="AC30" s="15">
        <f>SUMIF(lungo!$D$1:$D$973,B30,lungo!$M$1:$M$973)</f>
        <v>0</v>
      </c>
      <c r="AD30" s="76">
        <f t="shared" si="0"/>
        <v>0</v>
      </c>
    </row>
    <row r="31" spans="1:30" x14ac:dyDescent="0.25">
      <c r="A31" s="67"/>
      <c r="B31" s="68"/>
      <c r="C31" s="69"/>
      <c r="D31" s="69">
        <f>SUMIF('50mt'!$D$1:$D$900,B31,'50mt'!$M$1:$M$900)</f>
        <v>0</v>
      </c>
      <c r="E31" s="15">
        <f>SUMIF('50HS'!$D$2:$D$907,B31,'50HS'!$M$2:$M$907)</f>
        <v>0</v>
      </c>
      <c r="F31" s="15">
        <f>SUMIF('60mt'!$D$1:$D$900,B31,'60mt'!$M$1:$M$900)</f>
        <v>0</v>
      </c>
      <c r="G31" s="15">
        <f>SUMIF('60HS'!$D$2:$D$907,B31,'60HS'!$M$2:$M$907)</f>
        <v>0</v>
      </c>
      <c r="H31" s="15">
        <f>SUMIF('80mt'!$D$1:$D$898,B31,'80mt'!$M$1:$M$898)</f>
        <v>0</v>
      </c>
      <c r="I31" s="15">
        <f>SUMIF('80HS'!$D$1:$D$900,B31,'80HS'!$M$1:$M$900)</f>
        <v>0</v>
      </c>
      <c r="J31" s="15">
        <f>SUMIF('100mt'!$D$1:$D$900,B31,'100mt'!$M$1:$M$900)</f>
        <v>0</v>
      </c>
      <c r="K31" s="15">
        <f>SUMIF('100HS'!$D$1:$D$900,B31,'100HS'!$M$1:$M$900)</f>
        <v>0</v>
      </c>
      <c r="L31" s="15">
        <f>SUMIF('200mt'!$D$68:$D$924,B31,'200mt'!$M$68:$M$924)</f>
        <v>0</v>
      </c>
      <c r="M31" s="15">
        <f>SUMIF('300mt'!$D$1:$D$900,B31,'300mt'!$M$1:$M$900)</f>
        <v>0</v>
      </c>
      <c r="N31" s="15">
        <f>SUMIF('400mt'!$D$2:$D$914,B31,'400mt'!$M$2:$M$914)</f>
        <v>0</v>
      </c>
      <c r="O31" s="15">
        <f>SUMIF('600mt'!$D$1:$D$899,B31,'600mt'!$M$1:$M$899)</f>
        <v>0</v>
      </c>
      <c r="P31" s="15">
        <f>SUMIF('800mt'!$D$1:$D$900,B31,'800mt'!$M$1:$M$900)</f>
        <v>0</v>
      </c>
      <c r="Q31" s="15">
        <f>SUMIF('1000mt'!$D$1:$D$900,B31,'1000mt'!$M$1:$M$900)</f>
        <v>0</v>
      </c>
      <c r="R31" s="15">
        <f>SUMIF('1500mt'!$D$1:$D$864,B31,'1500mt'!$M$1:$M$864)</f>
        <v>0</v>
      </c>
      <c r="S31" s="15">
        <f>SUMIF('2000mt'!$D$1:$D$900,B31,'2000mt'!$M$1:$M$900)</f>
        <v>0</v>
      </c>
      <c r="T31" s="15">
        <f>SUMIF('3000mt'!$D$1:$D$900,B31,'3000mt'!$M$1:$M$900)</f>
        <v>0</v>
      </c>
      <c r="U31" s="15">
        <f>SUMIF('5000mt'!$D$1:$D$919,B31,'5000mt'!$M$1:$M$919)</f>
        <v>0</v>
      </c>
      <c r="V31" s="15">
        <f>SUMIF('marcia 2Km'!$D$1:$D$887,B31,'marcia 2Km'!$M$1:$M$887)</f>
        <v>0</v>
      </c>
      <c r="W31" s="15">
        <f>SUMIF(vortex!$D$1:$D$877,B31,vortex!$M$1:$M$877)</f>
        <v>0</v>
      </c>
      <c r="X31" s="15">
        <f>SUMIF(giavellotto!$D$1:$D$912,B31,giavellotto!$M$1:$M$912)</f>
        <v>0</v>
      </c>
      <c r="Y31" s="15">
        <f>SUMIF(disco!$D$1:$D$946,B31,disco!$M$1:$M$946)</f>
        <v>0</v>
      </c>
      <c r="Z31" s="15">
        <f>SUMIF(peso!$D$1:$D$919,B31,peso!$M$1:$M$919)</f>
        <v>0</v>
      </c>
      <c r="AA31" s="15">
        <f>SUMIF(alto!$D$1:$D$875,B31,alto!$M$1:$M$875)</f>
        <v>0</v>
      </c>
      <c r="AB31" s="15">
        <f>SUMIF(triplo!$D$1:$D$900,B31,triplo!$M$1:$M$900)</f>
        <v>0</v>
      </c>
      <c r="AC31" s="15">
        <f>SUMIF(lungo!$D$1:$D$973,B31,lungo!$M$1:$M$973)</f>
        <v>0</v>
      </c>
      <c r="AD31" s="76">
        <f t="shared" si="0"/>
        <v>0</v>
      </c>
    </row>
    <row r="32" spans="1:30" x14ac:dyDescent="0.25">
      <c r="A32" s="67"/>
      <c r="B32" s="68"/>
      <c r="C32" s="69"/>
      <c r="D32" s="69">
        <f>SUMIF('50mt'!$D$1:$D$900,B32,'50mt'!$M$1:$M$900)</f>
        <v>0</v>
      </c>
      <c r="E32" s="15">
        <f>SUMIF('50HS'!$D$2:$D$907,B32,'50HS'!$M$2:$M$907)</f>
        <v>0</v>
      </c>
      <c r="F32" s="15">
        <f>SUMIF('60mt'!$D$1:$D$900,B32,'60mt'!$M$1:$M$900)</f>
        <v>0</v>
      </c>
      <c r="G32" s="15">
        <f>SUMIF('60HS'!$D$2:$D$907,B32,'60HS'!$M$2:$M$907)</f>
        <v>0</v>
      </c>
      <c r="H32" s="15">
        <f>SUMIF('80mt'!$D$1:$D$898,B32,'80mt'!$M$1:$M$898)</f>
        <v>0</v>
      </c>
      <c r="I32" s="15">
        <f>SUMIF('80HS'!$D$1:$D$900,B32,'80HS'!$M$1:$M$900)</f>
        <v>0</v>
      </c>
      <c r="J32" s="15">
        <f>SUMIF('100mt'!$D$1:$D$900,B32,'100mt'!$M$1:$M$900)</f>
        <v>0</v>
      </c>
      <c r="K32" s="15">
        <f>SUMIF('100HS'!$D$1:$D$900,B32,'100HS'!$M$1:$M$900)</f>
        <v>0</v>
      </c>
      <c r="L32" s="15">
        <f>SUMIF('200mt'!$D$68:$D$924,B32,'200mt'!$M$68:$M$924)</f>
        <v>0</v>
      </c>
      <c r="M32" s="15">
        <f>SUMIF('300mt'!$D$1:$D$900,B32,'300mt'!$M$1:$M$900)</f>
        <v>0</v>
      </c>
      <c r="N32" s="15">
        <f>SUMIF('400mt'!$D$2:$D$914,B32,'400mt'!$M$2:$M$914)</f>
        <v>0</v>
      </c>
      <c r="O32" s="15">
        <f>SUMIF('600mt'!$D$1:$D$899,B32,'600mt'!$M$1:$M$899)</f>
        <v>0</v>
      </c>
      <c r="P32" s="15">
        <f>SUMIF('800mt'!$D$1:$D$900,B32,'800mt'!$M$1:$M$900)</f>
        <v>0</v>
      </c>
      <c r="Q32" s="15">
        <f>SUMIF('1000mt'!$D$1:$D$900,B32,'1000mt'!$M$1:$M$900)</f>
        <v>0</v>
      </c>
      <c r="R32" s="15">
        <f>SUMIF('1500mt'!$D$1:$D$864,B32,'1500mt'!$M$1:$M$864)</f>
        <v>0</v>
      </c>
      <c r="S32" s="15">
        <f>SUMIF('2000mt'!$D$1:$D$900,B32,'2000mt'!$M$1:$M$900)</f>
        <v>0</v>
      </c>
      <c r="T32" s="15">
        <f>SUMIF('3000mt'!$D$1:$D$900,B32,'3000mt'!$M$1:$M$900)</f>
        <v>0</v>
      </c>
      <c r="U32" s="15">
        <f>SUMIF('5000mt'!$D$1:$D$919,B32,'5000mt'!$M$1:$M$919)</f>
        <v>0</v>
      </c>
      <c r="V32" s="15">
        <f>SUMIF('marcia 2Km'!$D$1:$D$887,B32,'marcia 2Km'!$M$1:$M$887)</f>
        <v>0</v>
      </c>
      <c r="W32" s="15">
        <f>SUMIF(vortex!$D$1:$D$877,B32,vortex!$M$1:$M$877)</f>
        <v>0</v>
      </c>
      <c r="X32" s="15">
        <f>SUMIF(giavellotto!$D$1:$D$912,B32,giavellotto!$M$1:$M$912)</f>
        <v>0</v>
      </c>
      <c r="Y32" s="15">
        <f>SUMIF(disco!$D$1:$D$946,B32,disco!$M$1:$M$946)</f>
        <v>0</v>
      </c>
      <c r="Z32" s="15">
        <f>SUMIF(peso!$D$1:$D$919,B32,peso!$M$1:$M$919)</f>
        <v>0</v>
      </c>
      <c r="AA32" s="15">
        <f>SUMIF(alto!$D$1:$D$875,B32,alto!$M$1:$M$875)</f>
        <v>0</v>
      </c>
      <c r="AB32" s="15">
        <f>SUMIF(triplo!$D$1:$D$900,B32,triplo!$M$1:$M$900)</f>
        <v>0</v>
      </c>
      <c r="AC32" s="15">
        <f>SUMIF(lungo!$D$1:$D$973,B32,lungo!$M$1:$M$973)</f>
        <v>0</v>
      </c>
      <c r="AD32" s="76">
        <f t="shared" si="0"/>
        <v>0</v>
      </c>
    </row>
    <row r="33" spans="1:30" x14ac:dyDescent="0.25">
      <c r="A33" s="67"/>
      <c r="B33" s="68"/>
      <c r="C33" s="69"/>
      <c r="D33" s="69">
        <f>SUMIF('50mt'!$D$1:$D$900,B33,'50mt'!$M$1:$M$900)</f>
        <v>0</v>
      </c>
      <c r="E33" s="15">
        <f>SUMIF('50HS'!$D$2:$D$907,B33,'50HS'!$M$2:$M$907)</f>
        <v>0</v>
      </c>
      <c r="F33" s="15">
        <f>SUMIF('60mt'!$D$1:$D$900,B33,'60mt'!$M$1:$M$900)</f>
        <v>0</v>
      </c>
      <c r="G33" s="15">
        <f>SUMIF('60HS'!$D$2:$D$907,B33,'60HS'!$M$2:$M$907)</f>
        <v>0</v>
      </c>
      <c r="H33" s="15">
        <f>SUMIF('80mt'!$D$1:$D$898,B33,'80mt'!$M$1:$M$898)</f>
        <v>0</v>
      </c>
      <c r="I33" s="15">
        <f>SUMIF('80HS'!$D$1:$D$900,B33,'80HS'!$M$1:$M$900)</f>
        <v>0</v>
      </c>
      <c r="J33" s="15">
        <f>SUMIF('100mt'!$D$1:$D$900,B33,'100mt'!$M$1:$M$900)</f>
        <v>0</v>
      </c>
      <c r="K33" s="15">
        <f>SUMIF('100HS'!$D$1:$D$900,B33,'100HS'!$M$1:$M$900)</f>
        <v>0</v>
      </c>
      <c r="L33" s="15">
        <f>SUMIF('200mt'!$D$68:$D$924,B33,'200mt'!$M$68:$M$924)</f>
        <v>0</v>
      </c>
      <c r="M33" s="15">
        <f>SUMIF('300mt'!$D$1:$D$900,B33,'300mt'!$M$1:$M$900)</f>
        <v>0</v>
      </c>
      <c r="N33" s="15">
        <f>SUMIF('400mt'!$D$2:$D$914,B33,'400mt'!$M$2:$M$914)</f>
        <v>0</v>
      </c>
      <c r="O33" s="15">
        <f>SUMIF('600mt'!$D$1:$D$899,B33,'600mt'!$M$1:$M$899)</f>
        <v>0</v>
      </c>
      <c r="P33" s="15">
        <f>SUMIF('800mt'!$D$1:$D$900,B33,'800mt'!$M$1:$M$900)</f>
        <v>0</v>
      </c>
      <c r="Q33" s="15">
        <f>SUMIF('1000mt'!$D$1:$D$900,B33,'1000mt'!$M$1:$M$900)</f>
        <v>0</v>
      </c>
      <c r="R33" s="15">
        <f>SUMIF('1500mt'!$D$1:$D$864,B33,'1500mt'!$M$1:$M$864)</f>
        <v>0</v>
      </c>
      <c r="S33" s="15">
        <f>SUMIF('2000mt'!$D$1:$D$900,B33,'2000mt'!$M$1:$M$900)</f>
        <v>0</v>
      </c>
      <c r="T33" s="15">
        <f>SUMIF('3000mt'!$D$1:$D$900,B33,'3000mt'!$M$1:$M$900)</f>
        <v>0</v>
      </c>
      <c r="U33" s="15">
        <f>SUMIF('5000mt'!$D$1:$D$919,B33,'5000mt'!$M$1:$M$919)</f>
        <v>0</v>
      </c>
      <c r="V33" s="15">
        <f>SUMIF('marcia 2Km'!$D$1:$D$887,B33,'marcia 2Km'!$M$1:$M$887)</f>
        <v>0</v>
      </c>
      <c r="W33" s="15">
        <f>SUMIF(vortex!$D$1:$D$877,B33,vortex!$M$1:$M$877)</f>
        <v>0</v>
      </c>
      <c r="X33" s="15">
        <f>SUMIF(giavellotto!$D$1:$D$912,B33,giavellotto!$M$1:$M$912)</f>
        <v>0</v>
      </c>
      <c r="Y33" s="15">
        <f>SUMIF(disco!$D$1:$D$946,B33,disco!$M$1:$M$946)</f>
        <v>0</v>
      </c>
      <c r="Z33" s="15">
        <f>SUMIF(peso!$D$1:$D$919,B33,peso!$M$1:$M$919)</f>
        <v>0</v>
      </c>
      <c r="AA33" s="15">
        <f>SUMIF(alto!$D$1:$D$875,B33,alto!$M$1:$M$875)</f>
        <v>0</v>
      </c>
      <c r="AB33" s="15">
        <f>SUMIF(triplo!$D$1:$D$900,B33,triplo!$M$1:$M$900)</f>
        <v>0</v>
      </c>
      <c r="AC33" s="15">
        <f>SUMIF(lungo!$D$1:$D$973,B33,lungo!$M$1:$M$973)</f>
        <v>0</v>
      </c>
      <c r="AD33" s="76">
        <f t="shared" si="0"/>
        <v>0</v>
      </c>
    </row>
    <row r="34" spans="1:30" x14ac:dyDescent="0.25">
      <c r="A34" s="67"/>
      <c r="B34" s="68"/>
      <c r="C34" s="69"/>
      <c r="D34" s="69">
        <f>SUMIF('50mt'!$D$1:$D$900,B34,'50mt'!$M$1:$M$900)</f>
        <v>0</v>
      </c>
      <c r="E34" s="15">
        <f>SUMIF('50HS'!$D$2:$D$907,B34,'50HS'!$M$2:$M$907)</f>
        <v>0</v>
      </c>
      <c r="F34" s="15">
        <f>SUMIF('60mt'!$D$1:$D$900,B34,'60mt'!$M$1:$M$900)</f>
        <v>0</v>
      </c>
      <c r="G34" s="15">
        <f>SUMIF('60HS'!$D$2:$D$907,B34,'60HS'!$M$2:$M$907)</f>
        <v>0</v>
      </c>
      <c r="H34" s="15">
        <f>SUMIF('80mt'!$D$1:$D$898,B34,'80mt'!$M$1:$M$898)</f>
        <v>0</v>
      </c>
      <c r="I34" s="15">
        <f>SUMIF('80HS'!$D$1:$D$900,B34,'80HS'!$M$1:$M$900)</f>
        <v>0</v>
      </c>
      <c r="J34" s="15">
        <f>SUMIF('100mt'!$D$1:$D$900,B34,'100mt'!$M$1:$M$900)</f>
        <v>0</v>
      </c>
      <c r="K34" s="15">
        <f>SUMIF('100HS'!$D$1:$D$900,B34,'100HS'!$M$1:$M$900)</f>
        <v>0</v>
      </c>
      <c r="L34" s="15">
        <f>SUMIF('200mt'!$D$68:$D$924,B34,'200mt'!$M$68:$M$924)</f>
        <v>0</v>
      </c>
      <c r="M34" s="15">
        <f>SUMIF('300mt'!$D$1:$D$900,B34,'300mt'!$M$1:$M$900)</f>
        <v>0</v>
      </c>
      <c r="N34" s="15">
        <f>SUMIF('400mt'!$D$2:$D$914,B34,'400mt'!$M$2:$M$914)</f>
        <v>0</v>
      </c>
      <c r="O34" s="15">
        <f>SUMIF('600mt'!$D$1:$D$899,B34,'600mt'!$M$1:$M$899)</f>
        <v>0</v>
      </c>
      <c r="P34" s="15">
        <f>SUMIF('800mt'!$D$1:$D$900,B34,'800mt'!$M$1:$M$900)</f>
        <v>0</v>
      </c>
      <c r="Q34" s="15">
        <f>SUMIF('1000mt'!$D$1:$D$900,B34,'1000mt'!$M$1:$M$900)</f>
        <v>0</v>
      </c>
      <c r="R34" s="15">
        <f>SUMIF('1500mt'!$D$1:$D$864,B34,'1500mt'!$M$1:$M$864)</f>
        <v>0</v>
      </c>
      <c r="S34" s="15">
        <f>SUMIF('2000mt'!$D$1:$D$900,B34,'2000mt'!$M$1:$M$900)</f>
        <v>0</v>
      </c>
      <c r="T34" s="15">
        <f>SUMIF('3000mt'!$D$1:$D$900,B34,'3000mt'!$M$1:$M$900)</f>
        <v>0</v>
      </c>
      <c r="U34" s="15">
        <f>SUMIF('5000mt'!$D$1:$D$919,B34,'5000mt'!$M$1:$M$919)</f>
        <v>0</v>
      </c>
      <c r="V34" s="15">
        <f>SUMIF('marcia 2Km'!$D$1:$D$887,B34,'marcia 2Km'!$M$1:$M$887)</f>
        <v>0</v>
      </c>
      <c r="W34" s="15">
        <f>SUMIF(vortex!$D$1:$D$877,B34,vortex!$M$1:$M$877)</f>
        <v>0</v>
      </c>
      <c r="X34" s="15">
        <f>SUMIF(giavellotto!$D$1:$D$912,B34,giavellotto!$M$1:$M$912)</f>
        <v>0</v>
      </c>
      <c r="Y34" s="15">
        <f>SUMIF(disco!$D$1:$D$946,B34,disco!$M$1:$M$946)</f>
        <v>0</v>
      </c>
      <c r="Z34" s="15">
        <f>SUMIF(peso!$D$1:$D$919,B34,peso!$M$1:$M$919)</f>
        <v>0</v>
      </c>
      <c r="AA34" s="15">
        <f>SUMIF(alto!$D$1:$D$875,B34,alto!$M$1:$M$875)</f>
        <v>0</v>
      </c>
      <c r="AB34" s="15">
        <f>SUMIF(triplo!$D$1:$D$900,B34,triplo!$M$1:$M$900)</f>
        <v>0</v>
      </c>
      <c r="AC34" s="15">
        <f>SUMIF(lungo!$D$1:$D$973,B34,lungo!$M$1:$M$973)</f>
        <v>0</v>
      </c>
      <c r="AD34" s="76">
        <f t="shared" si="0"/>
        <v>0</v>
      </c>
    </row>
    <row r="35" spans="1:30" x14ac:dyDescent="0.25">
      <c r="A35" s="67"/>
      <c r="B35" s="68"/>
      <c r="C35" s="69"/>
      <c r="D35" s="69">
        <f>SUMIF('50mt'!$D$1:$D$900,B35,'50mt'!$M$1:$M$900)</f>
        <v>0</v>
      </c>
      <c r="E35" s="15">
        <f>SUMIF('50HS'!$D$2:$D$907,B35,'50HS'!$M$2:$M$907)</f>
        <v>0</v>
      </c>
      <c r="F35" s="15">
        <f>SUMIF('60mt'!$D$1:$D$900,B35,'60mt'!$M$1:$M$900)</f>
        <v>0</v>
      </c>
      <c r="G35" s="15">
        <f>SUMIF('60HS'!$D$2:$D$907,B35,'60HS'!$M$2:$M$907)</f>
        <v>0</v>
      </c>
      <c r="H35" s="15">
        <f>SUMIF('80mt'!$D$1:$D$898,B35,'80mt'!$M$1:$M$898)</f>
        <v>0</v>
      </c>
      <c r="I35" s="15">
        <f>SUMIF('80HS'!$D$1:$D$900,B35,'80HS'!$M$1:$M$900)</f>
        <v>0</v>
      </c>
      <c r="J35" s="15">
        <f>SUMIF('100mt'!$D$1:$D$900,B35,'100mt'!$M$1:$M$900)</f>
        <v>0</v>
      </c>
      <c r="K35" s="15">
        <f>SUMIF('100HS'!$D$1:$D$900,B35,'100HS'!$M$1:$M$900)</f>
        <v>0</v>
      </c>
      <c r="L35" s="15">
        <f>SUMIF('200mt'!$D$68:$D$924,B35,'200mt'!$M$68:$M$924)</f>
        <v>0</v>
      </c>
      <c r="M35" s="15">
        <f>SUMIF('300mt'!$D$1:$D$900,B35,'300mt'!$M$1:$M$900)</f>
        <v>0</v>
      </c>
      <c r="N35" s="15">
        <f>SUMIF('400mt'!$D$2:$D$914,B35,'400mt'!$M$2:$M$914)</f>
        <v>0</v>
      </c>
      <c r="O35" s="15">
        <f>SUMIF('600mt'!$D$1:$D$899,B35,'600mt'!$M$1:$M$899)</f>
        <v>0</v>
      </c>
      <c r="P35" s="15">
        <f>SUMIF('800mt'!$D$1:$D$900,B35,'800mt'!$M$1:$M$900)</f>
        <v>0</v>
      </c>
      <c r="Q35" s="15">
        <f>SUMIF('1000mt'!$D$1:$D$900,B35,'1000mt'!$M$1:$M$900)</f>
        <v>0</v>
      </c>
      <c r="R35" s="15">
        <f>SUMIF('1500mt'!$D$1:$D$864,B35,'1500mt'!$M$1:$M$864)</f>
        <v>0</v>
      </c>
      <c r="S35" s="15">
        <f>SUMIF('2000mt'!$D$1:$D$900,B35,'2000mt'!$M$1:$M$900)</f>
        <v>0</v>
      </c>
      <c r="T35" s="15">
        <f>SUMIF('3000mt'!$D$1:$D$900,B35,'3000mt'!$M$1:$M$900)</f>
        <v>0</v>
      </c>
      <c r="U35" s="15">
        <f>SUMIF('5000mt'!$D$1:$D$919,B35,'5000mt'!$M$1:$M$919)</f>
        <v>0</v>
      </c>
      <c r="V35" s="15">
        <f>SUMIF('marcia 2Km'!$D$1:$D$887,B35,'marcia 2Km'!$M$1:$M$887)</f>
        <v>0</v>
      </c>
      <c r="W35" s="15">
        <f>SUMIF(vortex!$D$1:$D$877,B35,vortex!$M$1:$M$877)</f>
        <v>0</v>
      </c>
      <c r="X35" s="15">
        <f>SUMIF(giavellotto!$D$1:$D$912,B35,giavellotto!$M$1:$M$912)</f>
        <v>0</v>
      </c>
      <c r="Y35" s="15">
        <f>SUMIF(disco!$D$1:$D$946,B35,disco!$M$1:$M$946)</f>
        <v>0</v>
      </c>
      <c r="Z35" s="15">
        <f>SUMIF(peso!$D$1:$D$919,B35,peso!$M$1:$M$919)</f>
        <v>0</v>
      </c>
      <c r="AA35" s="15">
        <f>SUMIF(alto!$D$1:$D$875,B35,alto!$M$1:$M$875)</f>
        <v>0</v>
      </c>
      <c r="AB35" s="15">
        <f>SUMIF(triplo!$D$1:$D$900,B35,triplo!$M$1:$M$900)</f>
        <v>0</v>
      </c>
      <c r="AC35" s="15">
        <f>SUMIF(lungo!$D$1:$D$973,B35,lungo!$M$1:$M$973)</f>
        <v>0</v>
      </c>
      <c r="AD35" s="76">
        <f t="shared" si="0"/>
        <v>0</v>
      </c>
    </row>
    <row r="36" spans="1:30" x14ac:dyDescent="0.25">
      <c r="A36" s="67"/>
      <c r="B36" s="68"/>
      <c r="C36" s="69"/>
      <c r="D36" s="69">
        <f>SUMIF('50mt'!$D$1:$D$900,B36,'50mt'!$M$1:$M$900)</f>
        <v>0</v>
      </c>
      <c r="E36" s="15">
        <f>SUMIF('50HS'!$D$2:$D$907,B36,'50HS'!$M$2:$M$907)</f>
        <v>0</v>
      </c>
      <c r="F36" s="15">
        <f>SUMIF('60mt'!$D$1:$D$900,B36,'60mt'!$M$1:$M$900)</f>
        <v>0</v>
      </c>
      <c r="G36" s="15">
        <f>SUMIF('60HS'!$D$2:$D$907,B36,'60HS'!$M$2:$M$907)</f>
        <v>0</v>
      </c>
      <c r="H36" s="15">
        <f>SUMIF('80mt'!$D$1:$D$898,B36,'80mt'!$M$1:$M$898)</f>
        <v>0</v>
      </c>
      <c r="I36" s="15">
        <f>SUMIF('80HS'!$D$1:$D$900,B36,'80HS'!$M$1:$M$900)</f>
        <v>0</v>
      </c>
      <c r="J36" s="15">
        <f>SUMIF('100mt'!$D$1:$D$900,B36,'100mt'!$M$1:$M$900)</f>
        <v>0</v>
      </c>
      <c r="K36" s="15">
        <f>SUMIF('100HS'!$D$1:$D$900,B36,'100HS'!$M$1:$M$900)</f>
        <v>0</v>
      </c>
      <c r="L36" s="15">
        <f>SUMIF('200mt'!$D$68:$D$924,B36,'200mt'!$M$68:$M$924)</f>
        <v>0</v>
      </c>
      <c r="M36" s="15">
        <f>SUMIF('300mt'!$D$1:$D$900,B36,'300mt'!$M$1:$M$900)</f>
        <v>0</v>
      </c>
      <c r="N36" s="15">
        <f>SUMIF('400mt'!$D$2:$D$914,B36,'400mt'!$M$2:$M$914)</f>
        <v>0</v>
      </c>
      <c r="O36" s="15">
        <f>SUMIF('600mt'!$D$1:$D$899,B36,'600mt'!$M$1:$M$899)</f>
        <v>0</v>
      </c>
      <c r="P36" s="15">
        <f>SUMIF('800mt'!$D$1:$D$900,B36,'800mt'!$M$1:$M$900)</f>
        <v>0</v>
      </c>
      <c r="Q36" s="15">
        <f>SUMIF('1000mt'!$D$1:$D$900,B36,'1000mt'!$M$1:$M$900)</f>
        <v>0</v>
      </c>
      <c r="R36" s="15">
        <f>SUMIF('1500mt'!$D$1:$D$864,B36,'1500mt'!$M$1:$M$864)</f>
        <v>0</v>
      </c>
      <c r="S36" s="15">
        <f>SUMIF('2000mt'!$D$1:$D$900,B36,'2000mt'!$M$1:$M$900)</f>
        <v>0</v>
      </c>
      <c r="T36" s="15">
        <f>SUMIF('3000mt'!$D$1:$D$900,B36,'3000mt'!$M$1:$M$900)</f>
        <v>0</v>
      </c>
      <c r="U36" s="15">
        <f>SUMIF('5000mt'!$D$1:$D$919,B36,'5000mt'!$M$1:$M$919)</f>
        <v>0</v>
      </c>
      <c r="V36" s="15">
        <f>SUMIF('marcia 2Km'!$D$1:$D$887,B36,'marcia 2Km'!$M$1:$M$887)</f>
        <v>0</v>
      </c>
      <c r="W36" s="15">
        <f>SUMIF(vortex!$D$1:$D$877,B36,vortex!$M$1:$M$877)</f>
        <v>0</v>
      </c>
      <c r="X36" s="15">
        <f>SUMIF(giavellotto!$D$1:$D$912,B36,giavellotto!$M$1:$M$912)</f>
        <v>0</v>
      </c>
      <c r="Y36" s="15">
        <f>SUMIF(disco!$D$1:$D$946,B36,disco!$M$1:$M$946)</f>
        <v>0</v>
      </c>
      <c r="Z36" s="15">
        <f>SUMIF(peso!$D$1:$D$919,B36,peso!$M$1:$M$919)</f>
        <v>0</v>
      </c>
      <c r="AA36" s="15">
        <f>SUMIF(alto!$D$1:$D$875,B36,alto!$M$1:$M$875)</f>
        <v>0</v>
      </c>
      <c r="AB36" s="15">
        <f>SUMIF(triplo!$D$1:$D$900,B36,triplo!$M$1:$M$900)</f>
        <v>0</v>
      </c>
      <c r="AC36" s="15">
        <f>SUMIF(lungo!$D$1:$D$973,B36,lungo!$M$1:$M$973)</f>
        <v>0</v>
      </c>
      <c r="AD36" s="76">
        <f t="shared" si="0"/>
        <v>0</v>
      </c>
    </row>
    <row r="37" spans="1:30" x14ac:dyDescent="0.25">
      <c r="A37" s="67"/>
      <c r="B37" s="68"/>
      <c r="C37" s="69"/>
      <c r="D37" s="69">
        <f>SUMIF('50mt'!$D$1:$D$900,B37,'50mt'!$M$1:$M$900)</f>
        <v>0</v>
      </c>
      <c r="E37" s="15">
        <f>SUMIF('50HS'!$D$2:$D$907,B37,'50HS'!$M$2:$M$907)</f>
        <v>0</v>
      </c>
      <c r="F37" s="15">
        <f>SUMIF('60mt'!$D$1:$D$900,B37,'60mt'!$M$1:$M$900)</f>
        <v>0</v>
      </c>
      <c r="G37" s="15">
        <f>SUMIF('60HS'!$D$2:$D$907,B37,'60HS'!$M$2:$M$907)</f>
        <v>0</v>
      </c>
      <c r="H37" s="15">
        <f>SUMIF('80mt'!$D$1:$D$898,B37,'80mt'!$M$1:$M$898)</f>
        <v>0</v>
      </c>
      <c r="I37" s="15">
        <f>SUMIF('80HS'!$D$1:$D$900,B37,'80HS'!$M$1:$M$900)</f>
        <v>0</v>
      </c>
      <c r="J37" s="15">
        <f>SUMIF('100mt'!$D$1:$D$900,B37,'100mt'!$M$1:$M$900)</f>
        <v>0</v>
      </c>
      <c r="K37" s="15">
        <f>SUMIF('100HS'!$D$1:$D$900,B37,'100HS'!$M$1:$M$900)</f>
        <v>0</v>
      </c>
      <c r="L37" s="15">
        <f>SUMIF('200mt'!$D$68:$D$924,B37,'200mt'!$M$68:$M$924)</f>
        <v>0</v>
      </c>
      <c r="M37" s="15">
        <f>SUMIF('300mt'!$D$1:$D$900,B37,'300mt'!$M$1:$M$900)</f>
        <v>0</v>
      </c>
      <c r="N37" s="15">
        <f>SUMIF('400mt'!$D$2:$D$914,B37,'400mt'!$M$2:$M$914)</f>
        <v>0</v>
      </c>
      <c r="O37" s="15">
        <f>SUMIF('600mt'!$D$1:$D$899,B37,'600mt'!$M$1:$M$899)</f>
        <v>0</v>
      </c>
      <c r="P37" s="15">
        <f>SUMIF('800mt'!$D$1:$D$900,B37,'800mt'!$M$1:$M$900)</f>
        <v>0</v>
      </c>
      <c r="Q37" s="15">
        <f>SUMIF('1000mt'!$D$1:$D$900,B37,'1000mt'!$M$1:$M$900)</f>
        <v>0</v>
      </c>
      <c r="R37" s="15">
        <f>SUMIF('1500mt'!$D$1:$D$864,B37,'1500mt'!$M$1:$M$864)</f>
        <v>0</v>
      </c>
      <c r="S37" s="15">
        <f>SUMIF('2000mt'!$D$1:$D$900,B37,'2000mt'!$M$1:$M$900)</f>
        <v>0</v>
      </c>
      <c r="T37" s="15">
        <f>SUMIF('3000mt'!$D$1:$D$900,B37,'3000mt'!$M$1:$M$900)</f>
        <v>0</v>
      </c>
      <c r="U37" s="15">
        <f>SUMIF('5000mt'!$D$1:$D$919,B37,'5000mt'!$M$1:$M$919)</f>
        <v>0</v>
      </c>
      <c r="V37" s="15">
        <f>SUMIF('marcia 2Km'!$D$1:$D$887,B37,'marcia 2Km'!$M$1:$M$887)</f>
        <v>0</v>
      </c>
      <c r="W37" s="15">
        <f>SUMIF(vortex!$D$1:$D$877,B37,vortex!$M$1:$M$877)</f>
        <v>0</v>
      </c>
      <c r="X37" s="15">
        <f>SUMIF(giavellotto!$D$1:$D$912,B37,giavellotto!$M$1:$M$912)</f>
        <v>0</v>
      </c>
      <c r="Y37" s="15">
        <f>SUMIF(disco!$D$1:$D$946,B37,disco!$M$1:$M$946)</f>
        <v>0</v>
      </c>
      <c r="Z37" s="15">
        <f>SUMIF(peso!$D$1:$D$919,B37,peso!$M$1:$M$919)</f>
        <v>0</v>
      </c>
      <c r="AA37" s="15">
        <f>SUMIF(alto!$D$1:$D$875,B37,alto!$M$1:$M$875)</f>
        <v>0</v>
      </c>
      <c r="AB37" s="15">
        <f>SUMIF(triplo!$D$1:$D$900,B37,triplo!$M$1:$M$900)</f>
        <v>0</v>
      </c>
      <c r="AC37" s="15">
        <f>SUMIF(lungo!$D$1:$D$973,B37,lungo!$M$1:$M$973)</f>
        <v>0</v>
      </c>
      <c r="AD37" s="76">
        <f t="shared" si="0"/>
        <v>0</v>
      </c>
    </row>
    <row r="38" spans="1:30" x14ac:dyDescent="0.25">
      <c r="A38" s="67"/>
      <c r="B38" s="68"/>
      <c r="C38" s="69"/>
      <c r="D38" s="69">
        <f>SUMIF('50mt'!$D$1:$D$900,B38,'50mt'!$M$1:$M$900)</f>
        <v>0</v>
      </c>
      <c r="E38" s="15">
        <f>SUMIF('50HS'!$D$2:$D$907,B38,'50HS'!$M$2:$M$907)</f>
        <v>0</v>
      </c>
      <c r="F38" s="15">
        <f>SUMIF('60mt'!$D$1:$D$900,B38,'60mt'!$M$1:$M$900)</f>
        <v>0</v>
      </c>
      <c r="G38" s="15">
        <f>SUMIF('60HS'!$D$2:$D$907,B38,'60HS'!$M$2:$M$907)</f>
        <v>0</v>
      </c>
      <c r="H38" s="15">
        <f>SUMIF('80mt'!$D$1:$D$898,B38,'80mt'!$M$1:$M$898)</f>
        <v>0</v>
      </c>
      <c r="I38" s="15">
        <f>SUMIF('80HS'!$D$1:$D$900,B38,'80HS'!$M$1:$M$900)</f>
        <v>0</v>
      </c>
      <c r="J38" s="15">
        <f>SUMIF('100mt'!$D$1:$D$900,B38,'100mt'!$M$1:$M$900)</f>
        <v>0</v>
      </c>
      <c r="K38" s="15">
        <f>SUMIF('100HS'!$D$1:$D$900,B38,'100HS'!$M$1:$M$900)</f>
        <v>0</v>
      </c>
      <c r="L38" s="15">
        <f>SUMIF('200mt'!$D$68:$D$924,B38,'200mt'!$M$68:$M$924)</f>
        <v>0</v>
      </c>
      <c r="M38" s="15">
        <f>SUMIF('300mt'!$D$1:$D$900,B38,'300mt'!$M$1:$M$900)</f>
        <v>0</v>
      </c>
      <c r="N38" s="15">
        <f>SUMIF('400mt'!$D$2:$D$914,B38,'400mt'!$M$2:$M$914)</f>
        <v>0</v>
      </c>
      <c r="O38" s="15">
        <f>SUMIF('600mt'!$D$1:$D$899,B38,'600mt'!$M$1:$M$899)</f>
        <v>0</v>
      </c>
      <c r="P38" s="15">
        <f>SUMIF('800mt'!$D$1:$D$900,B38,'800mt'!$M$1:$M$900)</f>
        <v>0</v>
      </c>
      <c r="Q38" s="15">
        <f>SUMIF('1000mt'!$D$1:$D$900,B38,'1000mt'!$M$1:$M$900)</f>
        <v>0</v>
      </c>
      <c r="R38" s="15">
        <f>SUMIF('1500mt'!$D$1:$D$864,B38,'1500mt'!$M$1:$M$864)</f>
        <v>0</v>
      </c>
      <c r="S38" s="15">
        <f>SUMIF('2000mt'!$D$1:$D$900,B38,'2000mt'!$M$1:$M$900)</f>
        <v>0</v>
      </c>
      <c r="T38" s="15">
        <f>SUMIF('3000mt'!$D$1:$D$900,B38,'3000mt'!$M$1:$M$900)</f>
        <v>0</v>
      </c>
      <c r="U38" s="15">
        <f>SUMIF('5000mt'!$D$1:$D$919,B38,'5000mt'!$M$1:$M$919)</f>
        <v>0</v>
      </c>
      <c r="V38" s="15">
        <f>SUMIF('marcia 2Km'!$D$1:$D$887,B38,'marcia 2Km'!$M$1:$M$887)</f>
        <v>0</v>
      </c>
      <c r="W38" s="15">
        <f>SUMIF(vortex!$D$1:$D$877,B38,vortex!$M$1:$M$877)</f>
        <v>0</v>
      </c>
      <c r="X38" s="15">
        <f>SUMIF(giavellotto!$D$1:$D$912,B38,giavellotto!$M$1:$M$912)</f>
        <v>0</v>
      </c>
      <c r="Y38" s="15">
        <f>SUMIF(disco!$D$1:$D$946,B38,disco!$M$1:$M$946)</f>
        <v>0</v>
      </c>
      <c r="Z38" s="15">
        <f>SUMIF(peso!$D$1:$D$919,B38,peso!$M$1:$M$919)</f>
        <v>0</v>
      </c>
      <c r="AA38" s="15">
        <f>SUMIF(alto!$D$1:$D$875,B38,alto!$M$1:$M$875)</f>
        <v>0</v>
      </c>
      <c r="AB38" s="15">
        <f>SUMIF(triplo!$D$1:$D$900,B38,triplo!$M$1:$M$900)</f>
        <v>0</v>
      </c>
      <c r="AC38" s="15">
        <f>SUMIF(lungo!$D$1:$D$973,B38,lungo!$M$1:$M$973)</f>
        <v>0</v>
      </c>
      <c r="AD38" s="76">
        <f t="shared" si="0"/>
        <v>0</v>
      </c>
    </row>
    <row r="39" spans="1:30" x14ac:dyDescent="0.25">
      <c r="A39" s="67"/>
      <c r="B39" s="68"/>
      <c r="C39" s="69"/>
      <c r="D39" s="69">
        <f>SUMIF('50mt'!$D$1:$D$900,B39,'50mt'!$M$1:$M$900)</f>
        <v>0</v>
      </c>
      <c r="E39" s="15">
        <f>SUMIF('50HS'!$D$2:$D$907,B39,'50HS'!$M$2:$M$907)</f>
        <v>0</v>
      </c>
      <c r="F39" s="15">
        <f>SUMIF('60mt'!$D$1:$D$900,B39,'60mt'!$M$1:$M$900)</f>
        <v>0</v>
      </c>
      <c r="G39" s="15">
        <f>SUMIF('60HS'!$D$2:$D$907,B39,'60HS'!$M$2:$M$907)</f>
        <v>0</v>
      </c>
      <c r="H39" s="15">
        <f>SUMIF('80mt'!$D$1:$D$898,B39,'80mt'!$M$1:$M$898)</f>
        <v>0</v>
      </c>
      <c r="I39" s="15">
        <f>SUMIF('80HS'!$D$1:$D$900,B39,'80HS'!$M$1:$M$900)</f>
        <v>0</v>
      </c>
      <c r="J39" s="15">
        <f>SUMIF('100mt'!$D$1:$D$900,B39,'100mt'!$M$1:$M$900)</f>
        <v>0</v>
      </c>
      <c r="K39" s="15">
        <f>SUMIF('100HS'!$D$1:$D$900,B39,'100HS'!$M$1:$M$900)</f>
        <v>0</v>
      </c>
      <c r="L39" s="15">
        <f>SUMIF('200mt'!$D$68:$D$924,B39,'200mt'!$M$68:$M$924)</f>
        <v>0</v>
      </c>
      <c r="M39" s="15">
        <f>SUMIF('300mt'!$D$1:$D$900,B39,'300mt'!$M$1:$M$900)</f>
        <v>0</v>
      </c>
      <c r="N39" s="15">
        <f>SUMIF('400mt'!$D$2:$D$914,B39,'400mt'!$M$2:$M$914)</f>
        <v>0</v>
      </c>
      <c r="O39" s="15">
        <f>SUMIF('600mt'!$D$1:$D$899,B39,'600mt'!$M$1:$M$899)</f>
        <v>0</v>
      </c>
      <c r="P39" s="15">
        <f>SUMIF('800mt'!$D$1:$D$900,B39,'800mt'!$M$1:$M$900)</f>
        <v>0</v>
      </c>
      <c r="Q39" s="15">
        <f>SUMIF('1000mt'!$D$1:$D$900,B39,'1000mt'!$M$1:$M$900)</f>
        <v>0</v>
      </c>
      <c r="R39" s="15">
        <f>SUMIF('1500mt'!$D$1:$D$864,B39,'1500mt'!$M$1:$M$864)</f>
        <v>0</v>
      </c>
      <c r="S39" s="15">
        <f>SUMIF('2000mt'!$D$1:$D$900,B39,'2000mt'!$M$1:$M$900)</f>
        <v>0</v>
      </c>
      <c r="T39" s="15">
        <f>SUMIF('3000mt'!$D$1:$D$900,B39,'3000mt'!$M$1:$M$900)</f>
        <v>0</v>
      </c>
      <c r="U39" s="15">
        <f>SUMIF('5000mt'!$D$1:$D$919,B39,'5000mt'!$M$1:$M$919)</f>
        <v>0</v>
      </c>
      <c r="V39" s="15">
        <f>SUMIF('marcia 2Km'!$D$1:$D$887,B39,'marcia 2Km'!$M$1:$M$887)</f>
        <v>0</v>
      </c>
      <c r="W39" s="15">
        <f>SUMIF(vortex!$D$1:$D$877,B39,vortex!$M$1:$M$877)</f>
        <v>0</v>
      </c>
      <c r="X39" s="15">
        <f>SUMIF(giavellotto!$D$1:$D$912,B39,giavellotto!$M$1:$M$912)</f>
        <v>0</v>
      </c>
      <c r="Y39" s="15">
        <f>SUMIF(disco!$D$1:$D$946,B39,disco!$M$1:$M$946)</f>
        <v>0</v>
      </c>
      <c r="Z39" s="15">
        <f>SUMIF(peso!$D$1:$D$919,B39,peso!$M$1:$M$919)</f>
        <v>0</v>
      </c>
      <c r="AA39" s="15">
        <f>SUMIF(alto!$D$1:$D$875,B39,alto!$M$1:$M$875)</f>
        <v>0</v>
      </c>
      <c r="AB39" s="15">
        <f>SUMIF(triplo!$D$1:$D$900,B39,triplo!$M$1:$M$900)</f>
        <v>0</v>
      </c>
      <c r="AC39" s="15">
        <f>SUMIF(lungo!$D$1:$D$973,B39,lungo!$M$1:$M$973)</f>
        <v>0</v>
      </c>
      <c r="AD39" s="76">
        <f t="shared" si="0"/>
        <v>0</v>
      </c>
    </row>
    <row r="40" spans="1:30" x14ac:dyDescent="0.25">
      <c r="A40" s="67"/>
      <c r="B40" s="68"/>
      <c r="C40" s="69"/>
      <c r="D40" s="69">
        <f>SUMIF('50mt'!$D$1:$D$900,B40,'50mt'!$M$1:$M$900)</f>
        <v>0</v>
      </c>
      <c r="E40" s="15">
        <f>SUMIF('50HS'!$D$2:$D$907,B40,'50HS'!$M$2:$M$907)</f>
        <v>0</v>
      </c>
      <c r="F40" s="15">
        <f>SUMIF('60mt'!$D$1:$D$900,B40,'60mt'!$M$1:$M$900)</f>
        <v>0</v>
      </c>
      <c r="G40" s="15">
        <f>SUMIF('60HS'!$D$2:$D$907,B40,'60HS'!$M$2:$M$907)</f>
        <v>0</v>
      </c>
      <c r="H40" s="15">
        <f>SUMIF('80mt'!$D$1:$D$898,B40,'80mt'!$M$1:$M$898)</f>
        <v>0</v>
      </c>
      <c r="I40" s="15">
        <f>SUMIF('80HS'!$D$1:$D$900,B40,'80HS'!$M$1:$M$900)</f>
        <v>0</v>
      </c>
      <c r="J40" s="15">
        <f>SUMIF('100mt'!$D$1:$D$900,B40,'100mt'!$M$1:$M$900)</f>
        <v>0</v>
      </c>
      <c r="K40" s="15">
        <f>SUMIF('100HS'!$D$1:$D$900,B40,'100HS'!$M$1:$M$900)</f>
        <v>0</v>
      </c>
      <c r="L40" s="15">
        <f>SUMIF('200mt'!$D$68:$D$924,B40,'200mt'!$M$68:$M$924)</f>
        <v>0</v>
      </c>
      <c r="M40" s="15">
        <f>SUMIF('300mt'!$D$1:$D$900,B40,'300mt'!$M$1:$M$900)</f>
        <v>0</v>
      </c>
      <c r="N40" s="15">
        <f>SUMIF('400mt'!$D$2:$D$914,B40,'400mt'!$M$2:$M$914)</f>
        <v>0</v>
      </c>
      <c r="O40" s="15">
        <f>SUMIF('600mt'!$D$1:$D$899,B40,'600mt'!$M$1:$M$899)</f>
        <v>0</v>
      </c>
      <c r="P40" s="15">
        <f>SUMIF('800mt'!$D$1:$D$900,B40,'800mt'!$M$1:$M$900)</f>
        <v>0</v>
      </c>
      <c r="Q40" s="15">
        <f>SUMIF('1000mt'!$D$1:$D$900,B40,'1000mt'!$M$1:$M$900)</f>
        <v>0</v>
      </c>
      <c r="R40" s="15">
        <f>SUMIF('1500mt'!$D$1:$D$864,B40,'1500mt'!$M$1:$M$864)</f>
        <v>0</v>
      </c>
      <c r="S40" s="15">
        <f>SUMIF('2000mt'!$D$1:$D$900,B40,'2000mt'!$M$1:$M$900)</f>
        <v>0</v>
      </c>
      <c r="T40" s="15">
        <f>SUMIF('3000mt'!$D$1:$D$900,B40,'3000mt'!$M$1:$M$900)</f>
        <v>0</v>
      </c>
      <c r="U40" s="15">
        <f>SUMIF('5000mt'!$D$1:$D$919,B40,'5000mt'!$M$1:$M$919)</f>
        <v>0</v>
      </c>
      <c r="V40" s="15">
        <f>SUMIF('marcia 2Km'!$D$1:$D$887,B40,'marcia 2Km'!$M$1:$M$887)</f>
        <v>0</v>
      </c>
      <c r="W40" s="15">
        <f>SUMIF(vortex!$D$1:$D$877,B40,vortex!$M$1:$M$877)</f>
        <v>0</v>
      </c>
      <c r="X40" s="15">
        <f>SUMIF(giavellotto!$D$1:$D$912,B40,giavellotto!$M$1:$M$912)</f>
        <v>0</v>
      </c>
      <c r="Y40" s="15">
        <f>SUMIF(disco!$D$1:$D$946,B40,disco!$M$1:$M$946)</f>
        <v>0</v>
      </c>
      <c r="Z40" s="15">
        <f>SUMIF(peso!$D$1:$D$919,B40,peso!$M$1:$M$919)</f>
        <v>0</v>
      </c>
      <c r="AA40" s="15">
        <f>SUMIF(alto!$D$1:$D$875,B40,alto!$M$1:$M$875)</f>
        <v>0</v>
      </c>
      <c r="AB40" s="15">
        <f>SUMIF(triplo!$D$1:$D$900,B40,triplo!$M$1:$M$900)</f>
        <v>0</v>
      </c>
      <c r="AC40" s="15">
        <f>SUMIF(lungo!$D$1:$D$973,B40,lungo!$M$1:$M$973)</f>
        <v>0</v>
      </c>
      <c r="AD40" s="76">
        <f t="shared" si="0"/>
        <v>0</v>
      </c>
    </row>
    <row r="41" spans="1:30" x14ac:dyDescent="0.25">
      <c r="A41" s="67"/>
      <c r="B41" s="68"/>
      <c r="C41" s="70"/>
      <c r="D41" s="69">
        <f>SUMIF('50mt'!$D$1:$D$900,B41,'50mt'!$M$1:$M$900)</f>
        <v>0</v>
      </c>
      <c r="E41" s="15">
        <f>SUMIF('50HS'!$D$2:$D$907,B41,'50HS'!$M$2:$M$907)</f>
        <v>0</v>
      </c>
      <c r="F41" s="15">
        <f>SUMIF('60mt'!$D$1:$D$900,B41,'60mt'!$M$1:$M$900)</f>
        <v>0</v>
      </c>
      <c r="G41" s="15">
        <f>SUMIF('60HS'!$D$2:$D$907,B41,'60HS'!$M$2:$M$907)</f>
        <v>0</v>
      </c>
      <c r="H41" s="15">
        <f>SUMIF('80mt'!$D$1:$D$898,B41,'80mt'!$M$1:$M$898)</f>
        <v>0</v>
      </c>
      <c r="I41" s="15">
        <f>SUMIF('80HS'!$D$1:$D$900,B41,'80HS'!$M$1:$M$900)</f>
        <v>0</v>
      </c>
      <c r="J41" s="15">
        <f>SUMIF('100mt'!$D$1:$D$900,B41,'100mt'!$M$1:$M$900)</f>
        <v>0</v>
      </c>
      <c r="K41" s="15">
        <f>SUMIF('100HS'!$D$1:$D$900,B41,'100HS'!$M$1:$M$900)</f>
        <v>0</v>
      </c>
      <c r="L41" s="15">
        <f>SUMIF('200mt'!$D$68:$D$924,B41,'200mt'!$M$68:$M$924)</f>
        <v>0</v>
      </c>
      <c r="M41" s="15">
        <f>SUMIF('300mt'!$D$1:$D$900,B41,'300mt'!$M$1:$M$900)</f>
        <v>0</v>
      </c>
      <c r="N41" s="15">
        <f>SUMIF('400mt'!$D$2:$D$914,B41,'400mt'!$M$2:$M$914)</f>
        <v>0</v>
      </c>
      <c r="O41" s="15">
        <f>SUMIF('600mt'!$D$1:$D$899,B41,'600mt'!$M$1:$M$899)</f>
        <v>0</v>
      </c>
      <c r="P41" s="15">
        <f>SUMIF('800mt'!$D$1:$D$900,B41,'800mt'!$M$1:$M$900)</f>
        <v>0</v>
      </c>
      <c r="Q41" s="15">
        <f>SUMIF('1000mt'!$D$1:$D$900,B41,'1000mt'!$M$1:$M$900)</f>
        <v>0</v>
      </c>
      <c r="R41" s="15">
        <f>SUMIF('1500mt'!$D$1:$D$864,B41,'1500mt'!$M$1:$M$864)</f>
        <v>0</v>
      </c>
      <c r="S41" s="15">
        <f>SUMIF('2000mt'!$D$1:$D$900,B41,'2000mt'!$M$1:$M$900)</f>
        <v>0</v>
      </c>
      <c r="T41" s="15">
        <f>SUMIF('3000mt'!$D$1:$D$900,B41,'3000mt'!$M$1:$M$900)</f>
        <v>0</v>
      </c>
      <c r="U41" s="15">
        <f>SUMIF('5000mt'!$D$1:$D$919,B41,'5000mt'!$M$1:$M$919)</f>
        <v>0</v>
      </c>
      <c r="V41" s="15">
        <f>SUMIF('marcia 2Km'!$D$1:$D$887,B41,'marcia 2Km'!$M$1:$M$887)</f>
        <v>0</v>
      </c>
      <c r="W41" s="15">
        <f>SUMIF(vortex!$D$1:$D$877,B41,vortex!$M$1:$M$877)</f>
        <v>0</v>
      </c>
      <c r="X41" s="15">
        <f>SUMIF(giavellotto!$D$1:$D$912,B41,giavellotto!$M$1:$M$912)</f>
        <v>0</v>
      </c>
      <c r="Y41" s="15">
        <f>SUMIF(disco!$D$1:$D$946,B41,disco!$M$1:$M$946)</f>
        <v>0</v>
      </c>
      <c r="Z41" s="15">
        <f>SUMIF(peso!$D$1:$D$919,B41,peso!$M$1:$M$919)</f>
        <v>0</v>
      </c>
      <c r="AA41" s="15">
        <f>SUMIF(alto!$D$1:$D$875,B41,alto!$M$1:$M$875)</f>
        <v>0</v>
      </c>
      <c r="AB41" s="15">
        <f>SUMIF(triplo!$D$1:$D$900,B41,triplo!$M$1:$M$900)</f>
        <v>0</v>
      </c>
      <c r="AC41" s="15">
        <f>SUMIF(lungo!$D$1:$D$973,B41,lungo!$M$1:$M$973)</f>
        <v>0</v>
      </c>
      <c r="AD41" s="76">
        <f t="shared" si="0"/>
        <v>0</v>
      </c>
    </row>
    <row r="42" spans="1:30" x14ac:dyDescent="0.25">
      <c r="A42" s="67"/>
      <c r="B42" s="68"/>
      <c r="C42" s="69"/>
      <c r="D42" s="69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76"/>
    </row>
    <row r="43" spans="1:30" x14ac:dyDescent="0.25">
      <c r="A43" s="67"/>
      <c r="B43" s="68"/>
      <c r="C43" s="69"/>
      <c r="D43" s="69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76"/>
    </row>
    <row r="44" spans="1:30" x14ac:dyDescent="0.25">
      <c r="A44" s="71"/>
      <c r="B44" s="72"/>
      <c r="C44" s="71"/>
      <c r="D44" s="32">
        <f t="shared" ref="D44:AC44" si="1">SUM(D2:D43)</f>
        <v>0</v>
      </c>
      <c r="E44" s="32">
        <f t="shared" si="1"/>
        <v>85</v>
      </c>
      <c r="F44" s="32">
        <f t="shared" si="1"/>
        <v>0</v>
      </c>
      <c r="G44" s="32">
        <f t="shared" si="1"/>
        <v>100</v>
      </c>
      <c r="H44" s="32">
        <f t="shared" si="1"/>
        <v>115</v>
      </c>
      <c r="I44" s="32">
        <f t="shared" si="1"/>
        <v>0</v>
      </c>
      <c r="J44" s="32">
        <f t="shared" si="1"/>
        <v>14</v>
      </c>
      <c r="K44" s="32">
        <f t="shared" si="1"/>
        <v>0</v>
      </c>
      <c r="L44" s="32">
        <f t="shared" si="1"/>
        <v>28</v>
      </c>
      <c r="M44" s="32">
        <f t="shared" si="1"/>
        <v>0</v>
      </c>
      <c r="N44" s="32">
        <f t="shared" si="1"/>
        <v>155</v>
      </c>
      <c r="O44" s="32">
        <f t="shared" si="1"/>
        <v>0</v>
      </c>
      <c r="P44" s="32">
        <f t="shared" si="1"/>
        <v>0</v>
      </c>
      <c r="Q44" s="32">
        <f t="shared" si="1"/>
        <v>0</v>
      </c>
      <c r="R44" s="32">
        <f t="shared" si="1"/>
        <v>97</v>
      </c>
      <c r="S44" s="32">
        <f t="shared" si="1"/>
        <v>0</v>
      </c>
      <c r="T44" s="32">
        <f t="shared" si="1"/>
        <v>0</v>
      </c>
      <c r="U44" s="32">
        <f t="shared" si="1"/>
        <v>110</v>
      </c>
      <c r="V44" s="32">
        <f t="shared" si="1"/>
        <v>74</v>
      </c>
      <c r="W44" s="32">
        <f t="shared" si="1"/>
        <v>40</v>
      </c>
      <c r="X44" s="32">
        <f t="shared" si="1"/>
        <v>111</v>
      </c>
      <c r="Y44" s="32">
        <f t="shared" si="1"/>
        <v>187</v>
      </c>
      <c r="Z44" s="32">
        <f t="shared" si="1"/>
        <v>123</v>
      </c>
      <c r="AA44" s="32">
        <f t="shared" si="1"/>
        <v>114</v>
      </c>
      <c r="AB44" s="32">
        <f t="shared" si="1"/>
        <v>0</v>
      </c>
      <c r="AC44" s="32">
        <f t="shared" si="1"/>
        <v>215</v>
      </c>
      <c r="AD44" s="71"/>
    </row>
    <row r="46" spans="1:30" ht="18" x14ac:dyDescent="0.4">
      <c r="B46" s="74" t="s">
        <v>124</v>
      </c>
      <c r="D46" s="15">
        <f>SUM('50mt'!$M$2:$M$907)</f>
        <v>0</v>
      </c>
      <c r="E46" s="15">
        <f>SUM('50HS'!$M$2:$M$907)</f>
        <v>85</v>
      </c>
      <c r="F46" s="15">
        <f>SUM('60mt'!$M$1:$M$900)</f>
        <v>0</v>
      </c>
      <c r="G46" s="15">
        <f>SUM('60HS'!$M$2:$M$907)</f>
        <v>100</v>
      </c>
      <c r="H46" s="15">
        <f>SUM('80mt'!$M$1:$M$898)</f>
        <v>115</v>
      </c>
      <c r="I46" s="15">
        <f>SUM('80HS'!$M$1:$M$900)</f>
        <v>0</v>
      </c>
      <c r="J46" s="15">
        <f>SUM('100mt'!$M$1:$M$900)</f>
        <v>14</v>
      </c>
      <c r="K46" s="15">
        <f>SUM('100HS'!$M$1:$M$900)</f>
        <v>0</v>
      </c>
      <c r="L46" s="15">
        <f>SUM('200mt'!$M$68:$M$924)</f>
        <v>28</v>
      </c>
      <c r="M46" s="15">
        <f>SUM('300mt'!$M$1:$M$900)</f>
        <v>0</v>
      </c>
      <c r="N46" s="15">
        <f>SUM('400mt'!$M$2:$M$914)</f>
        <v>155</v>
      </c>
      <c r="O46" s="15">
        <f>SUM('600mt'!$M$1:$M$899)</f>
        <v>0</v>
      </c>
      <c r="P46" s="15">
        <f>SUM('800mt'!$M$1:$M$900)</f>
        <v>0</v>
      </c>
      <c r="Q46" s="15">
        <f>SUM('1000mt'!$M$1:$M$900)</f>
        <v>0</v>
      </c>
      <c r="R46" s="15">
        <f>SUM('1500mt'!$M$1:$M$864)</f>
        <v>97</v>
      </c>
      <c r="S46" s="15">
        <f>SUM('2000mt'!$M$1:$M$900)</f>
        <v>0</v>
      </c>
      <c r="T46" s="15">
        <f>SUM('3000mt'!$M$1:$M$900)</f>
        <v>0</v>
      </c>
      <c r="U46" s="15">
        <f>SUM('5000mt'!$M$1:$M$919)</f>
        <v>110</v>
      </c>
      <c r="V46" s="15">
        <f>SUM('marcia 2Km'!$M$1:$M$887)</f>
        <v>74</v>
      </c>
      <c r="W46" s="15">
        <f>SUM(vortex!$M$1:$M$630)</f>
        <v>40</v>
      </c>
      <c r="X46" s="15">
        <f>SUM(giavellotto!$M$1:$M$766)</f>
        <v>111</v>
      </c>
      <c r="Y46" s="15">
        <f>SUM(disco!$M$1:$M$946)</f>
        <v>187</v>
      </c>
      <c r="Z46" s="15">
        <f>SUM(peso!$M$1:$M$919)</f>
        <v>123</v>
      </c>
      <c r="AA46" s="15">
        <f>SUM(alto!$M$1:$M$875)</f>
        <v>114</v>
      </c>
      <c r="AB46" s="15">
        <f>SUM(triplo!$M$1:$M$900)</f>
        <v>0</v>
      </c>
      <c r="AC46" s="15">
        <f>SUM(lungo!$M$1:$M$973)</f>
        <v>215</v>
      </c>
    </row>
    <row r="53" spans="2:4" x14ac:dyDescent="0.25">
      <c r="B53" s="91" t="s">
        <v>136</v>
      </c>
      <c r="C53" s="92"/>
      <c r="D53" s="96"/>
    </row>
    <row r="55" spans="2:4" x14ac:dyDescent="0.25">
      <c r="B55" s="93" t="s">
        <v>137</v>
      </c>
    </row>
  </sheetData>
  <sheetProtection selectLockedCells="1"/>
  <autoFilter ref="B1:AD1" xr:uid="{00000000-0009-0000-0000-00001C000000}">
    <sortState ref="B2:AG32">
      <sortCondition descending="1" ref="AD1"/>
    </sortState>
  </autoFilter>
  <phoneticPr fontId="4" type="noConversion"/>
  <pageMargins left="0.39370078740157483" right="0.39370078740157483" top="0.6692913385826772" bottom="0.6692913385826772" header="0.39370078740157483" footer="0.39370078740157483"/>
  <pageSetup paperSize="9" firstPageNumber="0" orientation="landscape" horizontalDpi="300" verticalDpi="300" r:id="rId1"/>
  <headerFooter>
    <oddHeader xml:space="preserve">&amp;R&amp;"Times New Roman,Normale"AGORDO, 15 GIUGNO 2014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2:P56"/>
  <sheetViews>
    <sheetView tabSelected="1" zoomScaleNormal="100" workbookViewId="0">
      <selection activeCell="F1" sqref="F1"/>
    </sheetView>
  </sheetViews>
  <sheetFormatPr defaultColWidth="11.6328125" defaultRowHeight="12.5" x14ac:dyDescent="0.25"/>
  <cols>
    <col min="1" max="1" width="5.08984375" style="1" bestFit="1" customWidth="1"/>
    <col min="2" max="2" width="19" style="1" bestFit="1" customWidth="1"/>
    <col min="3" max="3" width="13" style="1" bestFit="1" customWidth="1"/>
    <col min="4" max="4" width="35.7265625" bestFit="1" customWidth="1"/>
    <col min="5" max="5" width="10.7265625" style="1" customWidth="1"/>
    <col min="6" max="6" width="10.26953125" style="1" bestFit="1" customWidth="1"/>
    <col min="7" max="7" width="5.36328125" style="1" customWidth="1"/>
    <col min="8" max="8" width="7.6328125" style="1" customWidth="1"/>
    <col min="9" max="9" width="5.6328125" style="1" bestFit="1" customWidth="1"/>
    <col min="10" max="10" width="9.36328125" style="1" customWidth="1"/>
    <col min="11" max="11" width="8.26953125" style="1" customWidth="1"/>
    <col min="12" max="12" width="7.6328125" style="1" customWidth="1"/>
    <col min="13" max="13" width="11.6328125" style="85"/>
  </cols>
  <sheetData>
    <row r="2" spans="1:13" ht="18" x14ac:dyDescent="0.4">
      <c r="A2" s="192" t="s">
        <v>0</v>
      </c>
      <c r="B2" s="192"/>
      <c r="C2" s="192"/>
      <c r="D2" s="46" t="s">
        <v>154</v>
      </c>
      <c r="E2" s="58"/>
      <c r="F2" s="58"/>
      <c r="G2" s="35"/>
      <c r="H2" s="58"/>
      <c r="I2" s="58"/>
      <c r="J2" s="58"/>
      <c r="K2" s="35"/>
      <c r="L2" s="35"/>
      <c r="M2" s="82"/>
    </row>
    <row r="3" spans="1:13" ht="18" x14ac:dyDescent="0.4">
      <c r="A3" s="192" t="s">
        <v>1</v>
      </c>
      <c r="B3" s="192"/>
      <c r="C3" s="192"/>
      <c r="D3" s="46" t="s">
        <v>645</v>
      </c>
      <c r="E3" s="58"/>
      <c r="F3" s="58"/>
      <c r="G3" s="35"/>
      <c r="H3" s="58"/>
      <c r="I3" s="58"/>
      <c r="J3" s="58"/>
      <c r="K3" s="35"/>
      <c r="L3" s="35"/>
      <c r="M3" s="82"/>
    </row>
    <row r="4" spans="1:13" s="8" customFormat="1" ht="18" customHeight="1" x14ac:dyDescent="0.4">
      <c r="A4" s="192" t="s">
        <v>2</v>
      </c>
      <c r="B4" s="192"/>
      <c r="C4" s="192"/>
      <c r="D4" s="179">
        <v>14.2</v>
      </c>
      <c r="F4" s="35"/>
      <c r="G4" s="35"/>
      <c r="H4" s="35"/>
      <c r="I4" s="35"/>
      <c r="J4" s="35"/>
      <c r="K4" s="35"/>
      <c r="L4" s="35"/>
      <c r="M4" s="82"/>
    </row>
    <row r="5" spans="1:13" ht="13" x14ac:dyDescent="0.3">
      <c r="A5" s="59"/>
      <c r="B5" s="60"/>
      <c r="C5" s="60"/>
      <c r="D5" s="60"/>
      <c r="E5" s="60"/>
      <c r="F5" s="60"/>
      <c r="G5" s="60"/>
      <c r="H5" s="59"/>
      <c r="I5" s="59"/>
      <c r="J5" s="59"/>
      <c r="K5" s="59"/>
      <c r="L5" s="59"/>
      <c r="M5" s="83"/>
    </row>
    <row r="6" spans="1:13" ht="13" x14ac:dyDescent="0.3">
      <c r="A6" s="13" t="s">
        <v>126</v>
      </c>
      <c r="B6" s="30" t="s">
        <v>4</v>
      </c>
      <c r="C6" s="30" t="s">
        <v>3</v>
      </c>
      <c r="D6" s="30" t="s">
        <v>5</v>
      </c>
      <c r="E6" s="30" t="s">
        <v>121</v>
      </c>
      <c r="F6" s="30" t="s">
        <v>199</v>
      </c>
      <c r="G6" s="30" t="s">
        <v>79</v>
      </c>
      <c r="H6" s="13" t="s">
        <v>78</v>
      </c>
      <c r="I6" s="13" t="s">
        <v>77</v>
      </c>
      <c r="J6" s="13" t="s">
        <v>6</v>
      </c>
      <c r="K6" s="13" t="s">
        <v>7</v>
      </c>
      <c r="L6" s="13" t="s">
        <v>8</v>
      </c>
      <c r="M6" s="107" t="s">
        <v>9</v>
      </c>
    </row>
    <row r="7" spans="1:13" ht="13" x14ac:dyDescent="0.3">
      <c r="A7" s="13">
        <v>1</v>
      </c>
      <c r="B7" s="155" t="s">
        <v>642</v>
      </c>
      <c r="C7" s="155" t="s">
        <v>650</v>
      </c>
      <c r="D7" s="155" t="s">
        <v>194</v>
      </c>
      <c r="E7" s="155" t="s">
        <v>198</v>
      </c>
      <c r="F7" s="155">
        <v>3603953</v>
      </c>
      <c r="G7" s="155" t="s">
        <v>645</v>
      </c>
      <c r="H7" s="155" t="s">
        <v>675</v>
      </c>
      <c r="I7" s="32">
        <v>1</v>
      </c>
      <c r="J7" s="32">
        <v>5</v>
      </c>
      <c r="K7" s="162">
        <v>9.9537037037037045E-5</v>
      </c>
      <c r="L7" s="13">
        <v>1</v>
      </c>
      <c r="M7" s="84">
        <v>8</v>
      </c>
    </row>
    <row r="8" spans="1:13" ht="13" x14ac:dyDescent="0.3">
      <c r="A8" s="13">
        <v>2</v>
      </c>
      <c r="B8" s="155" t="s">
        <v>665</v>
      </c>
      <c r="C8" s="155" t="s">
        <v>287</v>
      </c>
      <c r="D8" s="155" t="s">
        <v>194</v>
      </c>
      <c r="E8" s="155" t="s">
        <v>198</v>
      </c>
      <c r="F8" s="155">
        <v>3604011</v>
      </c>
      <c r="G8" s="155" t="s">
        <v>645</v>
      </c>
      <c r="H8" s="155" t="s">
        <v>675</v>
      </c>
      <c r="I8" s="32">
        <v>3</v>
      </c>
      <c r="J8" s="32">
        <v>6</v>
      </c>
      <c r="K8" s="162">
        <v>1.0648148148148147E-4</v>
      </c>
      <c r="L8" s="13">
        <v>1</v>
      </c>
      <c r="M8" s="84">
        <v>6</v>
      </c>
    </row>
    <row r="9" spans="1:13" ht="13" x14ac:dyDescent="0.3">
      <c r="A9" s="13">
        <v>3</v>
      </c>
      <c r="B9" s="155" t="s">
        <v>646</v>
      </c>
      <c r="C9" s="155" t="s">
        <v>333</v>
      </c>
      <c r="D9" s="155" t="s">
        <v>288</v>
      </c>
      <c r="E9" s="155" t="s">
        <v>197</v>
      </c>
      <c r="F9" s="155">
        <v>3201198</v>
      </c>
      <c r="G9" s="155" t="s">
        <v>645</v>
      </c>
      <c r="H9" s="155" t="s">
        <v>675</v>
      </c>
      <c r="I9" s="32">
        <v>1</v>
      </c>
      <c r="J9" s="32">
        <v>1</v>
      </c>
      <c r="K9" s="162">
        <v>1.099537037037037E-4</v>
      </c>
      <c r="L9" s="13">
        <v>2</v>
      </c>
      <c r="M9" s="84">
        <v>5</v>
      </c>
    </row>
    <row r="10" spans="1:13" ht="13" x14ac:dyDescent="0.3">
      <c r="A10" s="13">
        <v>3</v>
      </c>
      <c r="B10" s="155" t="s">
        <v>663</v>
      </c>
      <c r="C10" s="155" t="s">
        <v>664</v>
      </c>
      <c r="D10" s="155" t="s">
        <v>666</v>
      </c>
      <c r="E10" s="155" t="s">
        <v>436</v>
      </c>
      <c r="F10" s="155">
        <v>3718318</v>
      </c>
      <c r="G10" s="155" t="s">
        <v>645</v>
      </c>
      <c r="H10" s="155" t="s">
        <v>675</v>
      </c>
      <c r="I10" s="32">
        <v>3</v>
      </c>
      <c r="J10" s="32">
        <v>5</v>
      </c>
      <c r="K10" s="162">
        <v>1.099537037037037E-4</v>
      </c>
      <c r="L10" s="13">
        <v>2</v>
      </c>
      <c r="M10" s="84">
        <v>5</v>
      </c>
    </row>
    <row r="11" spans="1:13" ht="13" x14ac:dyDescent="0.3">
      <c r="A11" s="13">
        <v>5</v>
      </c>
      <c r="B11" s="155" t="s">
        <v>588</v>
      </c>
      <c r="C11" s="155" t="s">
        <v>592</v>
      </c>
      <c r="D11" s="155" t="s">
        <v>190</v>
      </c>
      <c r="E11" s="155" t="s">
        <v>198</v>
      </c>
      <c r="F11" s="155">
        <v>3602534</v>
      </c>
      <c r="G11" s="155" t="s">
        <v>645</v>
      </c>
      <c r="H11" s="155" t="s">
        <v>675</v>
      </c>
      <c r="I11" s="32">
        <v>3</v>
      </c>
      <c r="J11" s="32">
        <v>4</v>
      </c>
      <c r="K11" s="162">
        <v>1.1458333333333334E-4</v>
      </c>
      <c r="L11" s="13">
        <v>3</v>
      </c>
      <c r="M11" s="84">
        <v>3</v>
      </c>
    </row>
    <row r="12" spans="1:13" ht="13" x14ac:dyDescent="0.3">
      <c r="A12" s="13">
        <v>6</v>
      </c>
      <c r="B12" s="155" t="s">
        <v>649</v>
      </c>
      <c r="C12" s="155" t="s">
        <v>349</v>
      </c>
      <c r="D12" s="155" t="s">
        <v>192</v>
      </c>
      <c r="E12" s="155" t="s">
        <v>195</v>
      </c>
      <c r="F12" s="155">
        <v>3107485</v>
      </c>
      <c r="G12" s="155" t="s">
        <v>645</v>
      </c>
      <c r="H12" s="155" t="s">
        <v>675</v>
      </c>
      <c r="I12" s="32">
        <v>1</v>
      </c>
      <c r="J12" s="32">
        <v>4</v>
      </c>
      <c r="K12" s="162">
        <v>1.1574074074074073E-4</v>
      </c>
      <c r="L12" s="13">
        <v>3</v>
      </c>
      <c r="M12" s="84">
        <v>2</v>
      </c>
    </row>
    <row r="13" spans="1:13" ht="13" x14ac:dyDescent="0.3">
      <c r="A13" s="13">
        <v>7</v>
      </c>
      <c r="B13" s="155" t="s">
        <v>651</v>
      </c>
      <c r="C13" s="155" t="s">
        <v>583</v>
      </c>
      <c r="D13" s="155" t="s">
        <v>185</v>
      </c>
      <c r="E13" s="155" t="s">
        <v>196</v>
      </c>
      <c r="F13" s="155">
        <v>3507454</v>
      </c>
      <c r="G13" s="155" t="s">
        <v>645</v>
      </c>
      <c r="H13" s="155" t="s">
        <v>675</v>
      </c>
      <c r="I13" s="32">
        <v>1</v>
      </c>
      <c r="J13" s="32">
        <v>6</v>
      </c>
      <c r="K13" s="162">
        <v>1.1921296296296299E-4</v>
      </c>
      <c r="L13" s="13">
        <v>4</v>
      </c>
      <c r="M13" s="84">
        <v>1</v>
      </c>
    </row>
    <row r="14" spans="1:13" ht="13" x14ac:dyDescent="0.3">
      <c r="A14" s="13">
        <v>7</v>
      </c>
      <c r="B14" s="155" t="s">
        <v>165</v>
      </c>
      <c r="C14" s="155" t="s">
        <v>296</v>
      </c>
      <c r="D14" s="155" t="s">
        <v>189</v>
      </c>
      <c r="E14" s="155" t="s">
        <v>196</v>
      </c>
      <c r="F14" s="155">
        <v>3503690</v>
      </c>
      <c r="G14" s="155" t="s">
        <v>645</v>
      </c>
      <c r="H14" s="155" t="s">
        <v>675</v>
      </c>
      <c r="I14" s="32">
        <v>3</v>
      </c>
      <c r="J14" s="32">
        <v>2</v>
      </c>
      <c r="K14" s="162">
        <v>1.1921296296296299E-4</v>
      </c>
      <c r="L14" s="13">
        <v>4</v>
      </c>
      <c r="M14" s="84">
        <v>1</v>
      </c>
    </row>
    <row r="15" spans="1:13" ht="13" x14ac:dyDescent="0.3">
      <c r="A15" s="13">
        <v>9</v>
      </c>
      <c r="B15" s="155" t="s">
        <v>647</v>
      </c>
      <c r="C15" s="155" t="s">
        <v>623</v>
      </c>
      <c r="D15" s="155" t="s">
        <v>189</v>
      </c>
      <c r="E15" s="155" t="s">
        <v>196</v>
      </c>
      <c r="F15" s="155">
        <v>3503694</v>
      </c>
      <c r="G15" s="155" t="s">
        <v>645</v>
      </c>
      <c r="H15" s="155" t="s">
        <v>675</v>
      </c>
      <c r="I15" s="32">
        <v>1</v>
      </c>
      <c r="J15" s="32">
        <v>2</v>
      </c>
      <c r="K15" s="162">
        <v>1.2268518518518517E-4</v>
      </c>
      <c r="L15" s="13">
        <v>5</v>
      </c>
      <c r="M15" s="84">
        <v>1</v>
      </c>
    </row>
    <row r="16" spans="1:13" ht="13" x14ac:dyDescent="0.3">
      <c r="A16" s="13">
        <v>10</v>
      </c>
      <c r="B16" s="155" t="s">
        <v>657</v>
      </c>
      <c r="C16" s="155" t="s">
        <v>658</v>
      </c>
      <c r="D16" s="155" t="s">
        <v>189</v>
      </c>
      <c r="E16" s="155" t="s">
        <v>196</v>
      </c>
      <c r="F16" s="155">
        <v>3505198</v>
      </c>
      <c r="G16" s="155" t="s">
        <v>645</v>
      </c>
      <c r="H16" s="155" t="s">
        <v>675</v>
      </c>
      <c r="I16" s="32">
        <v>2</v>
      </c>
      <c r="J16" s="32">
        <v>4</v>
      </c>
      <c r="K16" s="162">
        <v>1.2500000000000003E-4</v>
      </c>
      <c r="L16" s="13">
        <v>1</v>
      </c>
      <c r="M16" s="84">
        <v>1</v>
      </c>
    </row>
    <row r="17" spans="1:16" ht="13" x14ac:dyDescent="0.3">
      <c r="A17" s="13">
        <v>11</v>
      </c>
      <c r="B17" s="155" t="s">
        <v>655</v>
      </c>
      <c r="C17" s="155" t="s">
        <v>656</v>
      </c>
      <c r="D17" s="155" t="s">
        <v>192</v>
      </c>
      <c r="E17" s="155" t="s">
        <v>195</v>
      </c>
      <c r="F17" s="155">
        <v>3107194</v>
      </c>
      <c r="G17" s="155" t="s">
        <v>645</v>
      </c>
      <c r="H17" s="155" t="s">
        <v>675</v>
      </c>
      <c r="I17" s="32">
        <v>2</v>
      </c>
      <c r="J17" s="32">
        <v>3</v>
      </c>
      <c r="K17" s="162">
        <v>1.2500000000000003E-4</v>
      </c>
      <c r="L17" s="13">
        <v>2</v>
      </c>
      <c r="M17" s="84">
        <v>1</v>
      </c>
    </row>
    <row r="18" spans="1:16" ht="13" x14ac:dyDescent="0.3">
      <c r="A18" s="13">
        <v>12</v>
      </c>
      <c r="B18" s="155" t="s">
        <v>652</v>
      </c>
      <c r="C18" s="155" t="s">
        <v>653</v>
      </c>
      <c r="D18" s="155" t="s">
        <v>194</v>
      </c>
      <c r="E18" s="155" t="s">
        <v>198</v>
      </c>
      <c r="F18" s="155">
        <v>3604017</v>
      </c>
      <c r="G18" s="155" t="s">
        <v>645</v>
      </c>
      <c r="H18" s="155" t="s">
        <v>675</v>
      </c>
      <c r="I18" s="32">
        <v>2</v>
      </c>
      <c r="J18" s="32">
        <v>1</v>
      </c>
      <c r="K18" s="162">
        <v>1.2500000000000003E-4</v>
      </c>
      <c r="L18" s="13">
        <v>3</v>
      </c>
      <c r="M18" s="84">
        <v>1</v>
      </c>
    </row>
    <row r="19" spans="1:16" ht="13" x14ac:dyDescent="0.3">
      <c r="A19" s="13">
        <v>13</v>
      </c>
      <c r="B19" s="155" t="s">
        <v>648</v>
      </c>
      <c r="C19" s="155" t="s">
        <v>592</v>
      </c>
      <c r="D19" s="155" t="s">
        <v>192</v>
      </c>
      <c r="E19" s="155" t="s">
        <v>195</v>
      </c>
      <c r="F19" s="155">
        <v>3112368</v>
      </c>
      <c r="G19" s="155" t="s">
        <v>645</v>
      </c>
      <c r="H19" s="155" t="s">
        <v>675</v>
      </c>
      <c r="I19" s="32">
        <v>1</v>
      </c>
      <c r="J19" s="32">
        <v>3</v>
      </c>
      <c r="K19" s="162">
        <v>1.261574074074074E-4</v>
      </c>
      <c r="L19" s="13">
        <v>6</v>
      </c>
      <c r="M19" s="84">
        <v>1</v>
      </c>
    </row>
    <row r="20" spans="1:16" ht="13" x14ac:dyDescent="0.3">
      <c r="A20" s="13">
        <v>14</v>
      </c>
      <c r="B20" s="155" t="s">
        <v>660</v>
      </c>
      <c r="C20" s="155" t="s">
        <v>291</v>
      </c>
      <c r="D20" s="155" t="s">
        <v>185</v>
      </c>
      <c r="E20" s="155" t="s">
        <v>196</v>
      </c>
      <c r="F20" s="155">
        <v>3507486</v>
      </c>
      <c r="G20" s="155" t="s">
        <v>645</v>
      </c>
      <c r="H20" s="155" t="s">
        <v>675</v>
      </c>
      <c r="I20" s="32">
        <v>2</v>
      </c>
      <c r="J20" s="32">
        <v>6</v>
      </c>
      <c r="K20" s="162">
        <v>1.2847222222222223E-4</v>
      </c>
      <c r="L20" s="13">
        <v>4</v>
      </c>
      <c r="M20" s="84">
        <v>1</v>
      </c>
    </row>
    <row r="21" spans="1:16" ht="13" x14ac:dyDescent="0.3">
      <c r="A21" s="13">
        <v>15</v>
      </c>
      <c r="B21" s="155" t="s">
        <v>661</v>
      </c>
      <c r="C21" s="155" t="s">
        <v>650</v>
      </c>
      <c r="D21" s="155" t="s">
        <v>192</v>
      </c>
      <c r="E21" s="155" t="s">
        <v>195</v>
      </c>
      <c r="F21" s="155">
        <v>3107197</v>
      </c>
      <c r="G21" s="155" t="s">
        <v>645</v>
      </c>
      <c r="H21" s="155" t="s">
        <v>675</v>
      </c>
      <c r="I21" s="32">
        <v>3</v>
      </c>
      <c r="J21" s="32">
        <v>1</v>
      </c>
      <c r="K21" s="162">
        <v>1.2847222222222223E-4</v>
      </c>
      <c r="L21" s="13">
        <v>5</v>
      </c>
      <c r="M21" s="84">
        <v>1</v>
      </c>
    </row>
    <row r="22" spans="1:16" ht="13" x14ac:dyDescent="0.3">
      <c r="A22" s="13">
        <v>16</v>
      </c>
      <c r="B22" s="155" t="s">
        <v>659</v>
      </c>
      <c r="C22" s="155" t="s">
        <v>592</v>
      </c>
      <c r="D22" s="155" t="s">
        <v>190</v>
      </c>
      <c r="E22" s="155" t="s">
        <v>198</v>
      </c>
      <c r="F22" s="155">
        <v>3602517</v>
      </c>
      <c r="G22" s="155" t="s">
        <v>645</v>
      </c>
      <c r="H22" s="155" t="s">
        <v>675</v>
      </c>
      <c r="I22" s="32">
        <v>2</v>
      </c>
      <c r="J22" s="32">
        <v>5</v>
      </c>
      <c r="K22" s="162">
        <v>1.4120370370370369E-4</v>
      </c>
      <c r="L22" s="13">
        <v>5</v>
      </c>
      <c r="M22" s="84">
        <v>1</v>
      </c>
    </row>
    <row r="23" spans="1:16" ht="13" x14ac:dyDescent="0.3">
      <c r="A23" s="13">
        <v>17</v>
      </c>
      <c r="B23" s="155" t="s">
        <v>654</v>
      </c>
      <c r="C23" s="155" t="s">
        <v>296</v>
      </c>
      <c r="D23" s="155" t="s">
        <v>192</v>
      </c>
      <c r="E23" s="155" t="s">
        <v>195</v>
      </c>
      <c r="F23" s="155">
        <v>3107188</v>
      </c>
      <c r="G23" s="155" t="s">
        <v>645</v>
      </c>
      <c r="H23" s="155" t="s">
        <v>675</v>
      </c>
      <c r="I23" s="32">
        <v>2</v>
      </c>
      <c r="J23" s="32">
        <v>2</v>
      </c>
      <c r="K23" s="162">
        <v>1.550925925925926E-4</v>
      </c>
      <c r="L23" s="13">
        <v>6</v>
      </c>
      <c r="M23" s="84">
        <v>1</v>
      </c>
    </row>
    <row r="24" spans="1:16" ht="13" x14ac:dyDescent="0.3">
      <c r="A24" s="13">
        <v>18</v>
      </c>
      <c r="B24" s="155" t="s">
        <v>770</v>
      </c>
      <c r="C24" s="155" t="s">
        <v>377</v>
      </c>
      <c r="D24" s="155" t="s">
        <v>188</v>
      </c>
      <c r="E24" s="155" t="s">
        <v>197</v>
      </c>
      <c r="F24" s="155">
        <v>3201160</v>
      </c>
      <c r="G24" s="155" t="s">
        <v>645</v>
      </c>
      <c r="H24" s="155" t="s">
        <v>675</v>
      </c>
      <c r="I24" s="32">
        <v>3</v>
      </c>
      <c r="J24" s="32">
        <v>3</v>
      </c>
      <c r="K24" s="162">
        <v>1.574074074074074E-4</v>
      </c>
      <c r="L24" s="13">
        <v>6</v>
      </c>
      <c r="M24" s="84">
        <v>1</v>
      </c>
    </row>
    <row r="26" spans="1:16" ht="18" x14ac:dyDescent="0.4">
      <c r="A26" s="192" t="s">
        <v>0</v>
      </c>
      <c r="B26" s="192"/>
      <c r="C26" s="192"/>
      <c r="D26" s="46" t="s">
        <v>154</v>
      </c>
      <c r="E26" s="58"/>
      <c r="F26" s="58"/>
      <c r="G26" s="35"/>
      <c r="H26" s="58"/>
      <c r="I26" s="58"/>
      <c r="J26" s="58"/>
      <c r="K26" s="35"/>
      <c r="L26" s="35"/>
      <c r="M26" s="82"/>
    </row>
    <row r="27" spans="1:16" ht="18" x14ac:dyDescent="0.4">
      <c r="A27" s="192" t="s">
        <v>1</v>
      </c>
      <c r="B27" s="192"/>
      <c r="C27" s="192"/>
      <c r="D27" s="46" t="s">
        <v>487</v>
      </c>
      <c r="E27" s="58"/>
      <c r="F27" s="58"/>
      <c r="G27" s="35"/>
      <c r="H27" s="58"/>
      <c r="I27" s="58"/>
      <c r="J27" s="58"/>
      <c r="K27" s="35"/>
      <c r="L27" s="35"/>
      <c r="M27" s="82"/>
    </row>
    <row r="28" spans="1:16" s="8" customFormat="1" ht="18" customHeight="1" x14ac:dyDescent="0.4">
      <c r="A28" s="192" t="s">
        <v>2</v>
      </c>
      <c r="B28" s="192"/>
      <c r="C28" s="192"/>
      <c r="D28" s="179">
        <v>14.2</v>
      </c>
      <c r="F28" s="35"/>
      <c r="G28" s="35"/>
      <c r="H28" s="35"/>
      <c r="I28" s="35"/>
      <c r="J28" s="35"/>
      <c r="K28" s="35"/>
      <c r="L28" s="35"/>
      <c r="M28" s="82"/>
    </row>
    <row r="29" spans="1:16" ht="13" x14ac:dyDescent="0.3">
      <c r="A29" s="59"/>
      <c r="B29" s="60"/>
      <c r="C29" s="60"/>
      <c r="D29" s="60"/>
      <c r="E29" s="60"/>
      <c r="F29" s="60"/>
      <c r="G29" s="60"/>
      <c r="H29" s="59"/>
      <c r="I29" s="59"/>
      <c r="J29" s="59"/>
      <c r="K29" s="59"/>
      <c r="L29" s="59"/>
      <c r="M29" s="83"/>
    </row>
    <row r="30" spans="1:16" ht="13" x14ac:dyDescent="0.3">
      <c r="A30" s="13" t="s">
        <v>126</v>
      </c>
      <c r="B30" s="30" t="s">
        <v>4</v>
      </c>
      <c r="C30" s="30" t="s">
        <v>3</v>
      </c>
      <c r="D30" s="30" t="s">
        <v>5</v>
      </c>
      <c r="E30" s="30" t="s">
        <v>121</v>
      </c>
      <c r="F30" s="30" t="s">
        <v>199</v>
      </c>
      <c r="G30" s="30" t="s">
        <v>79</v>
      </c>
      <c r="H30" s="13" t="s">
        <v>78</v>
      </c>
      <c r="I30" s="13" t="s">
        <v>77</v>
      </c>
      <c r="J30" s="13" t="s">
        <v>6</v>
      </c>
      <c r="K30" s="13" t="s">
        <v>7</v>
      </c>
      <c r="L30" s="13" t="s">
        <v>8</v>
      </c>
      <c r="M30" s="107" t="s">
        <v>9</v>
      </c>
    </row>
    <row r="31" spans="1:16" x14ac:dyDescent="0.25">
      <c r="A31" s="45">
        <v>1</v>
      </c>
      <c r="B31" s="155" t="s">
        <v>486</v>
      </c>
      <c r="C31" s="155" t="s">
        <v>415</v>
      </c>
      <c r="D31" s="155" t="s">
        <v>231</v>
      </c>
      <c r="E31" s="155" t="s">
        <v>198</v>
      </c>
      <c r="F31" s="155">
        <v>3604266</v>
      </c>
      <c r="G31" s="155" t="s">
        <v>487</v>
      </c>
      <c r="H31" s="155" t="s">
        <v>675</v>
      </c>
      <c r="I31" s="45">
        <v>4</v>
      </c>
      <c r="J31" s="32">
        <v>6</v>
      </c>
      <c r="K31" s="180">
        <v>1.0300925925925927E-4</v>
      </c>
      <c r="L31" s="32">
        <v>1</v>
      </c>
      <c r="M31" s="84">
        <v>8</v>
      </c>
      <c r="N31" s="8"/>
      <c r="O31" s="8"/>
      <c r="P31" s="8"/>
    </row>
    <row r="32" spans="1:16" x14ac:dyDescent="0.25">
      <c r="A32" s="32">
        <v>2</v>
      </c>
      <c r="B32" s="155" t="s">
        <v>484</v>
      </c>
      <c r="C32" s="155" t="s">
        <v>485</v>
      </c>
      <c r="D32" s="155" t="s">
        <v>185</v>
      </c>
      <c r="E32" s="155" t="s">
        <v>196</v>
      </c>
      <c r="F32" s="155">
        <v>3507484</v>
      </c>
      <c r="G32" s="155" t="s">
        <v>487</v>
      </c>
      <c r="H32" s="155" t="s">
        <v>675</v>
      </c>
      <c r="I32" s="45">
        <v>4</v>
      </c>
      <c r="J32" s="32">
        <v>4</v>
      </c>
      <c r="K32" s="180">
        <v>1.0300925925925927E-4</v>
      </c>
      <c r="L32" s="32">
        <v>2</v>
      </c>
      <c r="M32" s="84">
        <v>6</v>
      </c>
      <c r="N32" s="8"/>
      <c r="O32" s="8"/>
      <c r="P32" s="8"/>
    </row>
    <row r="33" spans="1:16" x14ac:dyDescent="0.25">
      <c r="A33" s="32">
        <v>3</v>
      </c>
      <c r="B33" s="155" t="s">
        <v>460</v>
      </c>
      <c r="C33" s="155" t="s">
        <v>461</v>
      </c>
      <c r="D33" s="155" t="s">
        <v>184</v>
      </c>
      <c r="E33" s="155" t="s">
        <v>195</v>
      </c>
      <c r="F33" s="155">
        <v>3107239</v>
      </c>
      <c r="G33" s="155" t="s">
        <v>487</v>
      </c>
      <c r="H33" s="155" t="s">
        <v>675</v>
      </c>
      <c r="I33" s="32">
        <v>1</v>
      </c>
      <c r="J33" s="32">
        <v>3</v>
      </c>
      <c r="K33" s="180">
        <v>1.099537037037037E-4</v>
      </c>
      <c r="L33" s="32">
        <v>1</v>
      </c>
      <c r="M33" s="84">
        <v>5</v>
      </c>
    </row>
    <row r="34" spans="1:16" x14ac:dyDescent="0.25">
      <c r="A34" s="32">
        <v>3</v>
      </c>
      <c r="B34" s="155" t="s">
        <v>477</v>
      </c>
      <c r="C34" s="155" t="s">
        <v>412</v>
      </c>
      <c r="D34" s="155" t="s">
        <v>422</v>
      </c>
      <c r="E34" s="155" t="s">
        <v>198</v>
      </c>
      <c r="F34" s="155">
        <v>3603587</v>
      </c>
      <c r="G34" s="155" t="s">
        <v>487</v>
      </c>
      <c r="H34" s="155" t="s">
        <v>675</v>
      </c>
      <c r="I34" s="32">
        <v>3</v>
      </c>
      <c r="J34" s="32">
        <v>2</v>
      </c>
      <c r="K34" s="180">
        <v>1.099537037037037E-4</v>
      </c>
      <c r="L34" s="32">
        <v>1</v>
      </c>
      <c r="M34" s="84">
        <v>5</v>
      </c>
    </row>
    <row r="35" spans="1:16" x14ac:dyDescent="0.25">
      <c r="A35" s="32">
        <v>5</v>
      </c>
      <c r="B35" s="155" t="s">
        <v>376</v>
      </c>
      <c r="C35" s="155" t="s">
        <v>771</v>
      </c>
      <c r="D35" s="155" t="s">
        <v>188</v>
      </c>
      <c r="E35" s="155" t="s">
        <v>197</v>
      </c>
      <c r="F35" s="155">
        <v>3201279</v>
      </c>
      <c r="G35" s="155" t="s">
        <v>487</v>
      </c>
      <c r="H35" s="155" t="s">
        <v>675</v>
      </c>
      <c r="I35" s="32">
        <v>3</v>
      </c>
      <c r="J35" s="32">
        <v>5</v>
      </c>
      <c r="K35" s="180">
        <v>1.099537037037037E-4</v>
      </c>
      <c r="L35" s="32">
        <v>2</v>
      </c>
      <c r="M35" s="84">
        <v>3</v>
      </c>
    </row>
    <row r="36" spans="1:16" x14ac:dyDescent="0.25">
      <c r="A36" s="32">
        <v>6</v>
      </c>
      <c r="B36" s="155" t="s">
        <v>467</v>
      </c>
      <c r="C36" s="155" t="s">
        <v>393</v>
      </c>
      <c r="D36" s="155" t="s">
        <v>185</v>
      </c>
      <c r="E36" s="155" t="s">
        <v>196</v>
      </c>
      <c r="F36" s="155">
        <v>3507206</v>
      </c>
      <c r="G36" s="155" t="s">
        <v>487</v>
      </c>
      <c r="H36" s="155" t="s">
        <v>675</v>
      </c>
      <c r="I36" s="32">
        <v>2</v>
      </c>
      <c r="J36" s="32">
        <v>1</v>
      </c>
      <c r="K36" s="180">
        <v>1.111111111111111E-4</v>
      </c>
      <c r="L36" s="32">
        <v>1</v>
      </c>
      <c r="M36" s="84">
        <v>2</v>
      </c>
    </row>
    <row r="37" spans="1:16" x14ac:dyDescent="0.25">
      <c r="A37" s="45">
        <v>7</v>
      </c>
      <c r="B37" s="155" t="s">
        <v>468</v>
      </c>
      <c r="C37" s="155" t="s">
        <v>469</v>
      </c>
      <c r="D37" s="155" t="s">
        <v>288</v>
      </c>
      <c r="E37" s="155" t="s">
        <v>197</v>
      </c>
      <c r="F37" s="155">
        <v>3201207</v>
      </c>
      <c r="G37" s="155" t="s">
        <v>487</v>
      </c>
      <c r="H37" s="155" t="s">
        <v>709</v>
      </c>
      <c r="I37" s="32">
        <v>1</v>
      </c>
      <c r="J37" s="32">
        <v>1</v>
      </c>
      <c r="K37" s="180">
        <v>1.1342592592592594E-4</v>
      </c>
      <c r="L37" s="32">
        <v>2</v>
      </c>
      <c r="M37" s="84">
        <v>1</v>
      </c>
    </row>
    <row r="38" spans="1:16" x14ac:dyDescent="0.25">
      <c r="A38" s="32">
        <v>8</v>
      </c>
      <c r="B38" s="155" t="s">
        <v>772</v>
      </c>
      <c r="C38" s="155" t="s">
        <v>773</v>
      </c>
      <c r="D38" s="155" t="s">
        <v>188</v>
      </c>
      <c r="E38" s="155" t="s">
        <v>197</v>
      </c>
      <c r="F38" s="155">
        <v>3201176</v>
      </c>
      <c r="G38" s="155" t="s">
        <v>487</v>
      </c>
      <c r="H38" s="155" t="s">
        <v>675</v>
      </c>
      <c r="I38" s="45">
        <v>4</v>
      </c>
      <c r="J38" s="32">
        <v>5</v>
      </c>
      <c r="K38" s="180">
        <v>1.1574074074074073E-4</v>
      </c>
      <c r="L38" s="32">
        <v>3</v>
      </c>
      <c r="M38" s="84">
        <v>1</v>
      </c>
    </row>
    <row r="39" spans="1:16" x14ac:dyDescent="0.25">
      <c r="A39" s="32">
        <v>9</v>
      </c>
      <c r="B39" s="155" t="s">
        <v>480</v>
      </c>
      <c r="C39" s="155" t="s">
        <v>481</v>
      </c>
      <c r="D39" s="155" t="s">
        <v>422</v>
      </c>
      <c r="E39" s="155" t="s">
        <v>198</v>
      </c>
      <c r="F39" s="155">
        <v>3603606</v>
      </c>
      <c r="G39" s="155" t="s">
        <v>487</v>
      </c>
      <c r="H39" s="155" t="s">
        <v>675</v>
      </c>
      <c r="I39" s="45">
        <v>4</v>
      </c>
      <c r="J39" s="32">
        <v>1</v>
      </c>
      <c r="K39" s="180">
        <v>1.1574074074074073E-4</v>
      </c>
      <c r="L39" s="32">
        <v>4</v>
      </c>
      <c r="M39" s="84">
        <v>1</v>
      </c>
    </row>
    <row r="40" spans="1:16" s="8" customFormat="1" x14ac:dyDescent="0.25">
      <c r="A40" s="45">
        <v>10</v>
      </c>
      <c r="B40" s="155" t="s">
        <v>480</v>
      </c>
      <c r="C40" s="155" t="s">
        <v>419</v>
      </c>
      <c r="D40" s="155" t="s">
        <v>422</v>
      </c>
      <c r="E40" s="155" t="s">
        <v>198</v>
      </c>
      <c r="F40" s="155">
        <v>3603605</v>
      </c>
      <c r="G40" s="155" t="s">
        <v>487</v>
      </c>
      <c r="H40" s="155" t="s">
        <v>675</v>
      </c>
      <c r="I40" s="32">
        <v>3</v>
      </c>
      <c r="J40" s="32">
        <v>6</v>
      </c>
      <c r="K40" s="180">
        <v>1.1805555555555555E-4</v>
      </c>
      <c r="L40" s="32">
        <v>3</v>
      </c>
      <c r="M40" s="84">
        <v>1</v>
      </c>
    </row>
    <row r="41" spans="1:16" x14ac:dyDescent="0.25">
      <c r="A41" s="32">
        <v>11</v>
      </c>
      <c r="B41" s="155" t="s">
        <v>462</v>
      </c>
      <c r="C41" s="155" t="s">
        <v>463</v>
      </c>
      <c r="D41" s="155" t="s">
        <v>288</v>
      </c>
      <c r="E41" s="155" t="s">
        <v>197</v>
      </c>
      <c r="F41" s="155">
        <v>3201199</v>
      </c>
      <c r="G41" s="155" t="s">
        <v>487</v>
      </c>
      <c r="H41" s="155" t="s">
        <v>774</v>
      </c>
      <c r="I41" s="32">
        <v>1</v>
      </c>
      <c r="J41" s="32">
        <v>2</v>
      </c>
      <c r="K41" s="180">
        <v>1.1921296296296299E-4</v>
      </c>
      <c r="L41" s="32">
        <v>3</v>
      </c>
      <c r="M41" s="84">
        <v>1</v>
      </c>
      <c r="N41" s="8"/>
      <c r="O41" s="8"/>
      <c r="P41" s="8"/>
    </row>
    <row r="42" spans="1:16" x14ac:dyDescent="0.25">
      <c r="A42" s="32">
        <v>12</v>
      </c>
      <c r="B42" s="155" t="s">
        <v>470</v>
      </c>
      <c r="C42" s="155" t="s">
        <v>471</v>
      </c>
      <c r="D42" s="155" t="s">
        <v>213</v>
      </c>
      <c r="E42" s="155" t="s">
        <v>198</v>
      </c>
      <c r="F42" s="155">
        <v>3602277</v>
      </c>
      <c r="G42" s="155" t="s">
        <v>487</v>
      </c>
      <c r="H42" s="155" t="s">
        <v>675</v>
      </c>
      <c r="I42" s="32">
        <v>2</v>
      </c>
      <c r="J42" s="32">
        <v>2</v>
      </c>
      <c r="K42" s="180">
        <v>1.2037037037037039E-4</v>
      </c>
      <c r="L42" s="32">
        <v>2</v>
      </c>
      <c r="M42" s="84">
        <v>1</v>
      </c>
      <c r="N42" s="8"/>
      <c r="O42" s="8"/>
      <c r="P42" s="8"/>
    </row>
    <row r="43" spans="1:16" x14ac:dyDescent="0.25">
      <c r="A43" s="45">
        <v>13</v>
      </c>
      <c r="B43" s="155" t="s">
        <v>483</v>
      </c>
      <c r="C43" s="155" t="s">
        <v>395</v>
      </c>
      <c r="D43" s="155" t="s">
        <v>192</v>
      </c>
      <c r="E43" s="155" t="s">
        <v>195</v>
      </c>
      <c r="F43" s="155">
        <v>3106756</v>
      </c>
      <c r="G43" s="155" t="s">
        <v>487</v>
      </c>
      <c r="H43" s="155" t="s">
        <v>675</v>
      </c>
      <c r="I43" s="45">
        <v>4</v>
      </c>
      <c r="J43" s="32">
        <v>3</v>
      </c>
      <c r="K43" s="180">
        <v>1.2037037037037039E-4</v>
      </c>
      <c r="L43" s="32">
        <v>5</v>
      </c>
      <c r="M43" s="84">
        <v>1</v>
      </c>
      <c r="N43" s="8"/>
      <c r="O43" s="8"/>
      <c r="P43" s="8"/>
    </row>
    <row r="44" spans="1:16" x14ac:dyDescent="0.25">
      <c r="A44" s="32">
        <v>14</v>
      </c>
      <c r="B44" s="155" t="s">
        <v>479</v>
      </c>
      <c r="C44" s="155" t="s">
        <v>300</v>
      </c>
      <c r="D44" s="155" t="s">
        <v>248</v>
      </c>
      <c r="E44" s="155" t="s">
        <v>198</v>
      </c>
      <c r="F44" s="155">
        <v>3607586</v>
      </c>
      <c r="G44" s="155" t="s">
        <v>487</v>
      </c>
      <c r="H44" s="155" t="s">
        <v>675</v>
      </c>
      <c r="I44" s="32">
        <v>3</v>
      </c>
      <c r="J44" s="32">
        <v>4</v>
      </c>
      <c r="K44" s="180">
        <v>1.2152777777777776E-4</v>
      </c>
      <c r="L44" s="32">
        <v>4</v>
      </c>
      <c r="M44" s="84">
        <v>1</v>
      </c>
      <c r="N44" s="8"/>
      <c r="O44" s="8"/>
      <c r="P44" s="8"/>
    </row>
    <row r="45" spans="1:16" x14ac:dyDescent="0.25">
      <c r="A45" s="32">
        <v>15</v>
      </c>
      <c r="B45" s="155" t="s">
        <v>478</v>
      </c>
      <c r="C45" s="155" t="s">
        <v>269</v>
      </c>
      <c r="D45" s="155" t="s">
        <v>288</v>
      </c>
      <c r="E45" s="155" t="s">
        <v>197</v>
      </c>
      <c r="F45" s="155">
        <v>3201223</v>
      </c>
      <c r="G45" s="155" t="s">
        <v>487</v>
      </c>
      <c r="H45" s="155" t="s">
        <v>675</v>
      </c>
      <c r="I45" s="32">
        <v>3</v>
      </c>
      <c r="J45" s="32">
        <v>3</v>
      </c>
      <c r="K45" s="180">
        <v>1.2500000000000003E-4</v>
      </c>
      <c r="L45" s="32">
        <v>5</v>
      </c>
      <c r="M45" s="84">
        <v>1</v>
      </c>
      <c r="N45" s="8"/>
      <c r="O45" s="8"/>
      <c r="P45" s="8"/>
    </row>
    <row r="46" spans="1:16" x14ac:dyDescent="0.25">
      <c r="A46" s="45">
        <v>16</v>
      </c>
      <c r="B46" s="155" t="s">
        <v>476</v>
      </c>
      <c r="C46" s="155" t="s">
        <v>393</v>
      </c>
      <c r="D46" s="155" t="s">
        <v>184</v>
      </c>
      <c r="E46" s="155" t="s">
        <v>195</v>
      </c>
      <c r="F46" s="155">
        <v>3109788</v>
      </c>
      <c r="G46" s="155" t="s">
        <v>487</v>
      </c>
      <c r="H46" s="155" t="s">
        <v>675</v>
      </c>
      <c r="I46" s="32">
        <v>3</v>
      </c>
      <c r="J46" s="32">
        <v>1</v>
      </c>
      <c r="K46" s="180">
        <v>1.2500000000000003E-4</v>
      </c>
      <c r="L46" s="32">
        <v>6</v>
      </c>
      <c r="M46" s="84">
        <v>1</v>
      </c>
      <c r="N46" s="8"/>
      <c r="O46" s="8"/>
      <c r="P46" s="8"/>
    </row>
    <row r="47" spans="1:16" x14ac:dyDescent="0.25">
      <c r="A47" s="32">
        <v>17</v>
      </c>
      <c r="B47" s="155" t="s">
        <v>474</v>
      </c>
      <c r="C47" s="155" t="s">
        <v>475</v>
      </c>
      <c r="D47" s="155" t="s">
        <v>185</v>
      </c>
      <c r="E47" s="155" t="s">
        <v>196</v>
      </c>
      <c r="F47" s="155">
        <v>3510986</v>
      </c>
      <c r="G47" s="155" t="s">
        <v>487</v>
      </c>
      <c r="H47" s="155" t="s">
        <v>675</v>
      </c>
      <c r="I47" s="32">
        <v>2</v>
      </c>
      <c r="J47" s="32">
        <v>6</v>
      </c>
      <c r="K47" s="180">
        <v>1.2847222222222223E-4</v>
      </c>
      <c r="L47" s="16">
        <v>3</v>
      </c>
      <c r="M47" s="84">
        <v>1</v>
      </c>
      <c r="N47" s="8"/>
      <c r="O47" s="8"/>
      <c r="P47" s="8"/>
    </row>
    <row r="48" spans="1:16" x14ac:dyDescent="0.25">
      <c r="A48" s="32">
        <v>18</v>
      </c>
      <c r="B48" s="155" t="s">
        <v>347</v>
      </c>
      <c r="C48" s="155" t="s">
        <v>472</v>
      </c>
      <c r="D48" s="155" t="s">
        <v>185</v>
      </c>
      <c r="E48" s="155" t="s">
        <v>196</v>
      </c>
      <c r="F48" s="155">
        <v>3507214</v>
      </c>
      <c r="G48" s="155" t="s">
        <v>487</v>
      </c>
      <c r="H48" s="155" t="s">
        <v>675</v>
      </c>
      <c r="I48" s="32">
        <v>2</v>
      </c>
      <c r="J48" s="32">
        <v>3</v>
      </c>
      <c r="K48" s="180">
        <v>1.3078703703703706E-4</v>
      </c>
      <c r="L48" s="32">
        <v>4</v>
      </c>
      <c r="M48" s="84">
        <v>1</v>
      </c>
      <c r="N48" s="8"/>
      <c r="O48" s="8"/>
      <c r="P48" s="8"/>
    </row>
    <row r="49" spans="1:16" x14ac:dyDescent="0.25">
      <c r="A49" s="45">
        <v>19</v>
      </c>
      <c r="B49" s="155" t="s">
        <v>667</v>
      </c>
      <c r="C49" s="155" t="s">
        <v>269</v>
      </c>
      <c r="D49" s="155" t="s">
        <v>185</v>
      </c>
      <c r="E49" s="155" t="s">
        <v>196</v>
      </c>
      <c r="F49" s="155">
        <v>3507210</v>
      </c>
      <c r="G49" s="155" t="s">
        <v>487</v>
      </c>
      <c r="H49" s="155" t="s">
        <v>675</v>
      </c>
      <c r="I49" s="45">
        <v>4</v>
      </c>
      <c r="J49" s="32">
        <v>2</v>
      </c>
      <c r="K49" s="180">
        <v>1.3541666666666666E-4</v>
      </c>
      <c r="L49" s="32">
        <v>6</v>
      </c>
      <c r="M49" s="84">
        <v>1</v>
      </c>
      <c r="N49" s="8"/>
      <c r="O49" s="8"/>
      <c r="P49" s="8"/>
    </row>
    <row r="50" spans="1:16" x14ac:dyDescent="0.25">
      <c r="A50" s="32">
        <v>20</v>
      </c>
      <c r="B50" s="155" t="s">
        <v>466</v>
      </c>
      <c r="C50" s="155" t="s">
        <v>170</v>
      </c>
      <c r="D50" s="155" t="s">
        <v>192</v>
      </c>
      <c r="E50" s="155" t="s">
        <v>195</v>
      </c>
      <c r="F50" s="155">
        <v>3107201</v>
      </c>
      <c r="G50" s="155" t="s">
        <v>487</v>
      </c>
      <c r="H50" s="155" t="s">
        <v>675</v>
      </c>
      <c r="I50" s="32">
        <v>1</v>
      </c>
      <c r="J50" s="32">
        <v>6</v>
      </c>
      <c r="K50" s="180">
        <v>1.3888888888888889E-4</v>
      </c>
      <c r="L50" s="32">
        <v>4</v>
      </c>
      <c r="M50" s="84">
        <v>1</v>
      </c>
      <c r="N50" s="8"/>
      <c r="O50" s="8"/>
      <c r="P50" s="8"/>
    </row>
    <row r="51" spans="1:16" x14ac:dyDescent="0.25">
      <c r="A51" s="32">
        <v>21</v>
      </c>
      <c r="B51" s="155" t="s">
        <v>465</v>
      </c>
      <c r="C51" s="155" t="s">
        <v>216</v>
      </c>
      <c r="D51" s="155" t="s">
        <v>213</v>
      </c>
      <c r="E51" s="155" t="s">
        <v>198</v>
      </c>
      <c r="F51" s="155">
        <v>3602268</v>
      </c>
      <c r="G51" s="155" t="s">
        <v>487</v>
      </c>
      <c r="H51" s="155" t="s">
        <v>675</v>
      </c>
      <c r="I51" s="32">
        <v>1</v>
      </c>
      <c r="J51" s="32">
        <v>5</v>
      </c>
      <c r="K51" s="180">
        <v>1.6666666666666666E-4</v>
      </c>
      <c r="L51" s="32">
        <v>5</v>
      </c>
      <c r="M51" s="84">
        <v>1</v>
      </c>
      <c r="N51" s="8"/>
      <c r="O51" s="8"/>
      <c r="P51" s="8"/>
    </row>
    <row r="52" spans="1:16" ht="13" x14ac:dyDescent="0.3">
      <c r="A52" s="13"/>
      <c r="B52" s="155" t="s">
        <v>464</v>
      </c>
      <c r="C52" s="155" t="s">
        <v>395</v>
      </c>
      <c r="D52" s="155" t="s">
        <v>184</v>
      </c>
      <c r="E52" s="155" t="s">
        <v>195</v>
      </c>
      <c r="F52" s="155">
        <v>3107276</v>
      </c>
      <c r="G52" s="155" t="s">
        <v>487</v>
      </c>
      <c r="H52" s="155" t="s">
        <v>675</v>
      </c>
      <c r="I52" s="32">
        <v>1</v>
      </c>
      <c r="J52" s="32">
        <v>4</v>
      </c>
      <c r="K52" s="180" t="s">
        <v>786</v>
      </c>
      <c r="L52" s="32"/>
      <c r="M52" s="84"/>
      <c r="N52" s="8"/>
      <c r="O52" s="8"/>
      <c r="P52" s="8"/>
    </row>
    <row r="53" spans="1:16" ht="13" x14ac:dyDescent="0.3">
      <c r="A53" s="13"/>
      <c r="B53" s="155" t="s">
        <v>473</v>
      </c>
      <c r="C53" s="155" t="s">
        <v>400</v>
      </c>
      <c r="D53" s="155" t="s">
        <v>288</v>
      </c>
      <c r="E53" s="155" t="s">
        <v>197</v>
      </c>
      <c r="F53" s="155">
        <v>3201670</v>
      </c>
      <c r="G53" s="155" t="s">
        <v>487</v>
      </c>
      <c r="H53" s="155" t="s">
        <v>675</v>
      </c>
      <c r="I53" s="32">
        <v>2</v>
      </c>
      <c r="J53" s="32">
        <v>4</v>
      </c>
      <c r="K53" s="180" t="s">
        <v>786</v>
      </c>
      <c r="L53" s="32"/>
      <c r="M53" s="84"/>
      <c r="N53" s="8"/>
      <c r="O53" s="8"/>
      <c r="P53" s="8"/>
    </row>
    <row r="54" spans="1:16" x14ac:dyDescent="0.25">
      <c r="A54" s="45"/>
      <c r="B54" s="155" t="s">
        <v>474</v>
      </c>
      <c r="C54" s="155" t="s">
        <v>475</v>
      </c>
      <c r="D54" s="155" t="s">
        <v>185</v>
      </c>
      <c r="E54" s="155" t="s">
        <v>196</v>
      </c>
      <c r="F54" s="155">
        <v>3510986</v>
      </c>
      <c r="G54" s="155" t="s">
        <v>487</v>
      </c>
      <c r="H54" s="155" t="s">
        <v>675</v>
      </c>
      <c r="I54" s="32">
        <v>2</v>
      </c>
      <c r="J54" s="32">
        <v>6</v>
      </c>
      <c r="K54" s="180" t="s">
        <v>786</v>
      </c>
      <c r="L54" s="32"/>
      <c r="M54" s="84"/>
      <c r="N54" s="8"/>
      <c r="O54" s="8"/>
      <c r="P54" s="8"/>
    </row>
    <row r="55" spans="1:16" x14ac:dyDescent="0.25">
      <c r="D55" s="1"/>
      <c r="M55" s="1"/>
      <c r="N55" s="1"/>
      <c r="O55" s="8"/>
      <c r="P55" s="8"/>
    </row>
    <row r="56" spans="1:16" x14ac:dyDescent="0.25">
      <c r="M56" s="82"/>
      <c r="N56" s="8"/>
      <c r="O56" s="8"/>
      <c r="P56" s="8"/>
    </row>
  </sheetData>
  <sheetProtection selectLockedCells="1" selectUnlockedCells="1"/>
  <autoFilter ref="A6:M6" xr:uid="{00000000-0009-0000-0000-000002000000}"/>
  <sortState ref="B7:I38">
    <sortCondition ref="H7:H38"/>
    <sortCondition ref="I7:I38"/>
  </sortState>
  <mergeCells count="6">
    <mergeCell ref="A28:C28"/>
    <mergeCell ref="A2:C2"/>
    <mergeCell ref="A3:C3"/>
    <mergeCell ref="A4:C4"/>
    <mergeCell ref="A26:C26"/>
    <mergeCell ref="A27:C27"/>
  </mergeCells>
  <phoneticPr fontId="4" type="noConversion"/>
  <dataValidations count="1">
    <dataValidation type="list" operator="equal" allowBlank="1" showErrorMessage="1" error="CATEGORIA NON CORRETTA!!!_x000a_VEDI MENU' A TENDINA" sqref="G41" xr:uid="{00000000-0002-0000-0200-000000000000}">
      <formula1>"EF,EM,RF,RM,CF,CM,AF,AM,JF,JM,SF,SM,AmAF,AmAM,AmBF,AmBM,VF,VM"</formula1>
    </dataValidation>
  </dataValidations>
  <pageMargins left="0" right="0" top="0.31" bottom="0.35" header="0.28000000000000003" footer="0.35"/>
  <pageSetup paperSize="9" scale="75" firstPageNumber="0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54"/>
  </sheetPr>
  <dimension ref="B3:E11"/>
  <sheetViews>
    <sheetView zoomScale="120" zoomScaleNormal="120" workbookViewId="0">
      <selection activeCell="E11" sqref="E11"/>
    </sheetView>
  </sheetViews>
  <sheetFormatPr defaultColWidth="11.6328125" defaultRowHeight="12.5" x14ac:dyDescent="0.25"/>
  <cols>
    <col min="2" max="2" width="20.6328125" bestFit="1" customWidth="1"/>
    <col min="3" max="3" width="8.7265625" style="1" bestFit="1" customWidth="1"/>
    <col min="4" max="4" width="6.90625" style="1" bestFit="1" customWidth="1"/>
    <col min="5" max="5" width="17.7265625" bestFit="1" customWidth="1"/>
  </cols>
  <sheetData>
    <row r="3" spans="2:5" ht="20" x14ac:dyDescent="0.4">
      <c r="B3" s="34" t="s">
        <v>88</v>
      </c>
      <c r="C3" s="40" t="s">
        <v>89</v>
      </c>
      <c r="D3" s="40" t="s">
        <v>90</v>
      </c>
      <c r="E3" s="34" t="s">
        <v>149</v>
      </c>
    </row>
    <row r="4" spans="2:5" ht="20" x14ac:dyDescent="0.4">
      <c r="B4" s="34" t="s">
        <v>91</v>
      </c>
      <c r="C4" s="40" t="s">
        <v>92</v>
      </c>
      <c r="D4" s="40" t="s">
        <v>90</v>
      </c>
      <c r="E4" s="34" t="s">
        <v>127</v>
      </c>
    </row>
    <row r="5" spans="2:5" ht="20" x14ac:dyDescent="0.4">
      <c r="B5" s="34" t="s">
        <v>94</v>
      </c>
      <c r="C5" s="40" t="s">
        <v>95</v>
      </c>
      <c r="D5" s="40" t="s">
        <v>90</v>
      </c>
      <c r="E5" s="34" t="s">
        <v>128</v>
      </c>
    </row>
    <row r="6" spans="2:5" ht="20" x14ac:dyDescent="0.4">
      <c r="B6" s="34" t="s">
        <v>97</v>
      </c>
      <c r="C6" s="40" t="s">
        <v>98</v>
      </c>
      <c r="D6" s="40" t="s">
        <v>90</v>
      </c>
      <c r="E6" s="34" t="s">
        <v>93</v>
      </c>
    </row>
    <row r="7" spans="2:5" ht="20" x14ac:dyDescent="0.4">
      <c r="B7" s="34" t="s">
        <v>99</v>
      </c>
      <c r="C7" s="40" t="s">
        <v>100</v>
      </c>
      <c r="D7" s="40" t="s">
        <v>90</v>
      </c>
      <c r="E7" s="34" t="s">
        <v>96</v>
      </c>
    </row>
    <row r="8" spans="2:5" ht="20" x14ac:dyDescent="0.4">
      <c r="B8" s="34" t="s">
        <v>101</v>
      </c>
      <c r="C8" s="40" t="s">
        <v>102</v>
      </c>
      <c r="D8" s="40" t="s">
        <v>90</v>
      </c>
      <c r="E8" s="34" t="s">
        <v>151</v>
      </c>
    </row>
    <row r="9" spans="2:5" ht="20" x14ac:dyDescent="0.4">
      <c r="B9" s="34" t="s">
        <v>103</v>
      </c>
      <c r="C9" s="40" t="s">
        <v>104</v>
      </c>
      <c r="D9" s="40" t="s">
        <v>90</v>
      </c>
      <c r="E9" s="34" t="s">
        <v>152</v>
      </c>
    </row>
    <row r="10" spans="2:5" ht="20" x14ac:dyDescent="0.4">
      <c r="B10" s="34" t="s">
        <v>108</v>
      </c>
      <c r="C10" s="40" t="s">
        <v>105</v>
      </c>
      <c r="D10" s="40" t="s">
        <v>90</v>
      </c>
      <c r="E10" s="34" t="s">
        <v>153</v>
      </c>
    </row>
    <row r="11" spans="2:5" ht="20" x14ac:dyDescent="0.4">
      <c r="B11" s="34" t="s">
        <v>106</v>
      </c>
      <c r="C11" s="40" t="s">
        <v>107</v>
      </c>
      <c r="D11" s="40" t="s">
        <v>90</v>
      </c>
      <c r="E11" s="34" t="s">
        <v>150</v>
      </c>
    </row>
  </sheetData>
  <sheetProtection selectLockedCells="1" selectUnlockedCells="1"/>
  <phoneticPr fontId="4" type="noConversion"/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31"/>
  </sheetPr>
  <dimension ref="A1:B51"/>
  <sheetViews>
    <sheetView zoomScale="120" zoomScaleNormal="120" workbookViewId="0">
      <selection activeCell="B2" sqref="B2:B11"/>
    </sheetView>
  </sheetViews>
  <sheetFormatPr defaultColWidth="11.6328125" defaultRowHeight="12.5" x14ac:dyDescent="0.25"/>
  <cols>
    <col min="1" max="1" width="21.90625" customWidth="1"/>
    <col min="2" max="2" width="21.6328125" customWidth="1"/>
  </cols>
  <sheetData>
    <row r="1" spans="1:2" ht="19" x14ac:dyDescent="0.4">
      <c r="A1" s="10" t="s">
        <v>16</v>
      </c>
      <c r="B1" s="10" t="s">
        <v>9</v>
      </c>
    </row>
    <row r="2" spans="1:2" x14ac:dyDescent="0.25">
      <c r="A2" s="11" t="s">
        <v>17</v>
      </c>
      <c r="B2" s="12">
        <v>8</v>
      </c>
    </row>
    <row r="3" spans="1:2" x14ac:dyDescent="0.25">
      <c r="A3" s="11" t="s">
        <v>18</v>
      </c>
      <c r="B3" s="12">
        <v>6</v>
      </c>
    </row>
    <row r="4" spans="1:2" x14ac:dyDescent="0.25">
      <c r="A4" s="11" t="s">
        <v>19</v>
      </c>
      <c r="B4" s="12">
        <v>5</v>
      </c>
    </row>
    <row r="5" spans="1:2" x14ac:dyDescent="0.25">
      <c r="A5" s="11" t="s">
        <v>20</v>
      </c>
      <c r="B5" s="12">
        <v>4</v>
      </c>
    </row>
    <row r="6" spans="1:2" x14ac:dyDescent="0.25">
      <c r="A6" s="11" t="s">
        <v>21</v>
      </c>
      <c r="B6" s="12">
        <v>3</v>
      </c>
    </row>
    <row r="7" spans="1:2" x14ac:dyDescent="0.25">
      <c r="A7" s="11" t="s">
        <v>22</v>
      </c>
      <c r="B7" s="12">
        <v>2</v>
      </c>
    </row>
    <row r="8" spans="1:2" x14ac:dyDescent="0.25">
      <c r="A8" s="11" t="s">
        <v>23</v>
      </c>
      <c r="B8" s="12">
        <v>1</v>
      </c>
    </row>
    <row r="9" spans="1:2" x14ac:dyDescent="0.25">
      <c r="A9" s="11" t="s">
        <v>24</v>
      </c>
      <c r="B9" s="12">
        <v>1</v>
      </c>
    </row>
    <row r="10" spans="1:2" x14ac:dyDescent="0.25">
      <c r="A10" s="11" t="s">
        <v>25</v>
      </c>
      <c r="B10" s="12">
        <v>1</v>
      </c>
    </row>
    <row r="11" spans="1:2" x14ac:dyDescent="0.25">
      <c r="A11" s="11" t="s">
        <v>26</v>
      </c>
      <c r="B11" s="12">
        <v>1</v>
      </c>
    </row>
    <row r="12" spans="1:2" x14ac:dyDescent="0.25">
      <c r="A12" s="11" t="s">
        <v>27</v>
      </c>
      <c r="B12" s="12">
        <v>1</v>
      </c>
    </row>
    <row r="13" spans="1:2" x14ac:dyDescent="0.25">
      <c r="A13" s="11" t="s">
        <v>28</v>
      </c>
      <c r="B13" s="12">
        <v>1</v>
      </c>
    </row>
    <row r="14" spans="1:2" x14ac:dyDescent="0.25">
      <c r="A14" s="11" t="s">
        <v>29</v>
      </c>
      <c r="B14" s="12">
        <v>1</v>
      </c>
    </row>
    <row r="15" spans="1:2" x14ac:dyDescent="0.25">
      <c r="A15" s="11" t="s">
        <v>30</v>
      </c>
      <c r="B15" s="12">
        <v>1</v>
      </c>
    </row>
    <row r="16" spans="1:2" x14ac:dyDescent="0.25">
      <c r="A16" s="11" t="s">
        <v>31</v>
      </c>
      <c r="B16" s="12">
        <v>1</v>
      </c>
    </row>
    <row r="17" spans="1:2" x14ac:dyDescent="0.25">
      <c r="A17" s="11" t="s">
        <v>32</v>
      </c>
      <c r="B17" s="12">
        <v>1</v>
      </c>
    </row>
    <row r="18" spans="1:2" x14ac:dyDescent="0.25">
      <c r="A18" s="11" t="s">
        <v>33</v>
      </c>
      <c r="B18" s="12">
        <v>1</v>
      </c>
    </row>
    <row r="19" spans="1:2" x14ac:dyDescent="0.25">
      <c r="A19" s="11" t="s">
        <v>34</v>
      </c>
      <c r="B19" s="12">
        <v>1</v>
      </c>
    </row>
    <row r="20" spans="1:2" x14ac:dyDescent="0.25">
      <c r="A20" s="11" t="s">
        <v>35</v>
      </c>
      <c r="B20" s="12">
        <v>1</v>
      </c>
    </row>
    <row r="21" spans="1:2" x14ac:dyDescent="0.25">
      <c r="A21" s="11" t="s">
        <v>36</v>
      </c>
      <c r="B21" s="12">
        <v>1</v>
      </c>
    </row>
    <row r="22" spans="1:2" x14ac:dyDescent="0.25">
      <c r="A22" s="11" t="s">
        <v>37</v>
      </c>
      <c r="B22" s="12">
        <v>1</v>
      </c>
    </row>
    <row r="23" spans="1:2" x14ac:dyDescent="0.25">
      <c r="A23" s="11" t="s">
        <v>38</v>
      </c>
      <c r="B23" s="12">
        <v>1</v>
      </c>
    </row>
    <row r="24" spans="1:2" x14ac:dyDescent="0.25">
      <c r="A24" s="11" t="s">
        <v>39</v>
      </c>
      <c r="B24" s="12">
        <v>1</v>
      </c>
    </row>
    <row r="25" spans="1:2" x14ac:dyDescent="0.25">
      <c r="A25" s="11" t="s">
        <v>40</v>
      </c>
      <c r="B25" s="12">
        <v>1</v>
      </c>
    </row>
    <row r="26" spans="1:2" x14ac:dyDescent="0.25">
      <c r="A26" s="11" t="s">
        <v>41</v>
      </c>
      <c r="B26" s="12">
        <v>1</v>
      </c>
    </row>
    <row r="27" spans="1:2" x14ac:dyDescent="0.25">
      <c r="A27" s="11" t="s">
        <v>42</v>
      </c>
      <c r="B27" s="12">
        <v>1</v>
      </c>
    </row>
    <row r="28" spans="1:2" x14ac:dyDescent="0.25">
      <c r="A28" s="11" t="s">
        <v>43</v>
      </c>
      <c r="B28" s="12">
        <v>1</v>
      </c>
    </row>
    <row r="29" spans="1:2" x14ac:dyDescent="0.25">
      <c r="A29" s="11" t="s">
        <v>44</v>
      </c>
      <c r="B29" s="12">
        <v>1</v>
      </c>
    </row>
    <row r="30" spans="1:2" x14ac:dyDescent="0.25">
      <c r="A30" s="11" t="s">
        <v>45</v>
      </c>
      <c r="B30" s="12">
        <v>1</v>
      </c>
    </row>
    <row r="31" spans="1:2" x14ac:dyDescent="0.25">
      <c r="A31" s="11" t="s">
        <v>46</v>
      </c>
      <c r="B31" s="12">
        <v>1</v>
      </c>
    </row>
    <row r="32" spans="1:2" x14ac:dyDescent="0.25">
      <c r="A32" s="11" t="s">
        <v>47</v>
      </c>
      <c r="B32" s="12">
        <v>1</v>
      </c>
    </row>
    <row r="33" spans="1:2" x14ac:dyDescent="0.25">
      <c r="A33" s="11" t="s">
        <v>48</v>
      </c>
      <c r="B33" s="12">
        <v>1</v>
      </c>
    </row>
    <row r="34" spans="1:2" x14ac:dyDescent="0.25">
      <c r="A34" s="11" t="s">
        <v>49</v>
      </c>
      <c r="B34" s="12">
        <v>1</v>
      </c>
    </row>
    <row r="35" spans="1:2" x14ac:dyDescent="0.25">
      <c r="A35" s="11" t="s">
        <v>50</v>
      </c>
      <c r="B35" s="12">
        <v>1</v>
      </c>
    </row>
    <row r="36" spans="1:2" x14ac:dyDescent="0.25">
      <c r="A36" s="11" t="s">
        <v>51</v>
      </c>
      <c r="B36" s="12">
        <v>1</v>
      </c>
    </row>
    <row r="37" spans="1:2" x14ac:dyDescent="0.25">
      <c r="A37" s="11" t="s">
        <v>52</v>
      </c>
      <c r="B37" s="12">
        <v>1</v>
      </c>
    </row>
    <row r="38" spans="1:2" x14ac:dyDescent="0.25">
      <c r="A38" s="11" t="s">
        <v>53</v>
      </c>
      <c r="B38" s="12">
        <v>1</v>
      </c>
    </row>
    <row r="39" spans="1:2" x14ac:dyDescent="0.25">
      <c r="A39" s="11" t="s">
        <v>54</v>
      </c>
      <c r="B39" s="12">
        <v>1</v>
      </c>
    </row>
    <row r="40" spans="1:2" x14ac:dyDescent="0.25">
      <c r="A40" s="11" t="s">
        <v>55</v>
      </c>
      <c r="B40" s="12">
        <v>1</v>
      </c>
    </row>
    <row r="41" spans="1:2" x14ac:dyDescent="0.25">
      <c r="A41" s="11" t="s">
        <v>56</v>
      </c>
      <c r="B41" s="12">
        <v>1</v>
      </c>
    </row>
    <row r="42" spans="1:2" x14ac:dyDescent="0.25">
      <c r="A42" s="11" t="s">
        <v>57</v>
      </c>
      <c r="B42" s="12">
        <v>1</v>
      </c>
    </row>
    <row r="43" spans="1:2" x14ac:dyDescent="0.25">
      <c r="A43" s="11" t="s">
        <v>58</v>
      </c>
      <c r="B43" s="12">
        <v>1</v>
      </c>
    </row>
    <row r="44" spans="1:2" x14ac:dyDescent="0.25">
      <c r="A44" s="11" t="s">
        <v>59</v>
      </c>
      <c r="B44" s="12">
        <v>1</v>
      </c>
    </row>
    <row r="45" spans="1:2" x14ac:dyDescent="0.25">
      <c r="A45" s="11" t="s">
        <v>60</v>
      </c>
      <c r="B45" s="12">
        <v>1</v>
      </c>
    </row>
    <row r="46" spans="1:2" x14ac:dyDescent="0.25">
      <c r="A46" s="11" t="s">
        <v>61</v>
      </c>
      <c r="B46" s="12">
        <v>1</v>
      </c>
    </row>
    <row r="47" spans="1:2" x14ac:dyDescent="0.25">
      <c r="A47" s="11" t="s">
        <v>62</v>
      </c>
      <c r="B47" s="12">
        <v>1</v>
      </c>
    </row>
    <row r="48" spans="1:2" x14ac:dyDescent="0.25">
      <c r="A48" s="11" t="s">
        <v>63</v>
      </c>
      <c r="B48" s="12">
        <v>1</v>
      </c>
    </row>
    <row r="49" spans="1:2" x14ac:dyDescent="0.25">
      <c r="A49" s="11" t="s">
        <v>64</v>
      </c>
      <c r="B49" s="12">
        <v>1</v>
      </c>
    </row>
    <row r="50" spans="1:2" x14ac:dyDescent="0.25">
      <c r="A50" s="11" t="s">
        <v>65</v>
      </c>
      <c r="B50" s="12">
        <v>1</v>
      </c>
    </row>
    <row r="51" spans="1:2" x14ac:dyDescent="0.25">
      <c r="A51" s="11" t="s">
        <v>66</v>
      </c>
      <c r="B51" s="12">
        <v>1</v>
      </c>
    </row>
  </sheetData>
  <sheetProtection selectLockedCells="1" selectUnlockedCells="1"/>
  <phoneticPr fontId="4" type="noConversion"/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40"/>
  <sheetViews>
    <sheetView zoomScale="80" zoomScaleNormal="80" zoomScaleSheetLayoutView="100" workbookViewId="0">
      <selection sqref="A1:G1"/>
    </sheetView>
  </sheetViews>
  <sheetFormatPr defaultRowHeight="12.5" x14ac:dyDescent="0.25"/>
  <cols>
    <col min="1" max="1" width="11.7265625" customWidth="1"/>
    <col min="2" max="2" width="19" customWidth="1"/>
    <col min="3" max="3" width="15.08984375" customWidth="1"/>
    <col min="4" max="4" width="33.26953125" customWidth="1"/>
  </cols>
  <sheetData>
    <row r="1" spans="1:7" s="38" customFormat="1" ht="18.5" thickBot="1" x14ac:dyDescent="0.45">
      <c r="A1" s="204" t="s">
        <v>806</v>
      </c>
      <c r="B1" s="205"/>
      <c r="C1" s="205"/>
      <c r="D1" s="205"/>
      <c r="E1" s="205"/>
      <c r="F1" s="205"/>
      <c r="G1" s="206"/>
    </row>
    <row r="2" spans="1:7" s="38" customFormat="1" x14ac:dyDescent="0.25">
      <c r="A2" s="44"/>
      <c r="D2" s="41"/>
      <c r="E2" s="44"/>
      <c r="F2" s="44"/>
      <c r="G2" s="44"/>
    </row>
    <row r="3" spans="1:7" s="38" customFormat="1" ht="30.75" customHeight="1" x14ac:dyDescent="0.25">
      <c r="A3" s="107" t="s">
        <v>114</v>
      </c>
      <c r="B3" s="203" t="s">
        <v>115</v>
      </c>
      <c r="C3" s="203"/>
      <c r="D3" s="57" t="s">
        <v>116</v>
      </c>
      <c r="E3" s="107" t="s">
        <v>117</v>
      </c>
      <c r="F3" s="107" t="s">
        <v>118</v>
      </c>
      <c r="G3" s="107" t="s">
        <v>119</v>
      </c>
    </row>
    <row r="4" spans="1:7" s="56" customFormat="1" x14ac:dyDescent="0.25">
      <c r="A4" s="197">
        <v>1</v>
      </c>
      <c r="B4" s="36" t="s">
        <v>312</v>
      </c>
      <c r="C4" s="36" t="s">
        <v>311</v>
      </c>
      <c r="D4" s="42" t="s">
        <v>807</v>
      </c>
      <c r="E4" s="37"/>
      <c r="F4" s="37"/>
      <c r="G4" s="200">
        <v>6.134259259259259E-4</v>
      </c>
    </row>
    <row r="5" spans="1:7" s="56" customFormat="1" x14ac:dyDescent="0.25">
      <c r="A5" s="198"/>
      <c r="B5" s="36" t="s">
        <v>591</v>
      </c>
      <c r="C5" s="36" t="s">
        <v>592</v>
      </c>
      <c r="D5" s="42" t="s">
        <v>807</v>
      </c>
      <c r="E5" s="37"/>
      <c r="F5" s="37"/>
      <c r="G5" s="201"/>
    </row>
    <row r="6" spans="1:7" s="56" customFormat="1" x14ac:dyDescent="0.25">
      <c r="A6" s="198"/>
      <c r="B6" s="36" t="s">
        <v>808</v>
      </c>
      <c r="C6" s="36" t="s">
        <v>319</v>
      </c>
      <c r="D6" s="42" t="s">
        <v>807</v>
      </c>
      <c r="E6" s="37"/>
      <c r="F6" s="37"/>
      <c r="G6" s="201"/>
    </row>
    <row r="7" spans="1:7" s="56" customFormat="1" x14ac:dyDescent="0.25">
      <c r="A7" s="199"/>
      <c r="B7" s="36" t="s">
        <v>809</v>
      </c>
      <c r="C7" s="36" t="s">
        <v>291</v>
      </c>
      <c r="D7" s="42" t="s">
        <v>807</v>
      </c>
      <c r="E7" s="37"/>
      <c r="F7" s="37"/>
      <c r="G7" s="202"/>
    </row>
    <row r="8" spans="1:7" s="56" customFormat="1" ht="12.75" customHeight="1" x14ac:dyDescent="0.25">
      <c r="A8" s="197">
        <v>2</v>
      </c>
      <c r="B8" s="36" t="s">
        <v>506</v>
      </c>
      <c r="C8" s="36" t="s">
        <v>322</v>
      </c>
      <c r="D8" s="42" t="s">
        <v>819</v>
      </c>
      <c r="E8" s="37"/>
      <c r="F8" s="37"/>
      <c r="G8" s="200">
        <v>6.9675925925925938E-4</v>
      </c>
    </row>
    <row r="9" spans="1:7" s="56" customFormat="1" ht="12.75" customHeight="1" x14ac:dyDescent="0.25">
      <c r="A9" s="198"/>
      <c r="B9" s="36" t="s">
        <v>820</v>
      </c>
      <c r="C9" s="36" t="s">
        <v>183</v>
      </c>
      <c r="D9" s="42" t="s">
        <v>819</v>
      </c>
      <c r="E9" s="37"/>
      <c r="F9" s="37"/>
      <c r="G9" s="201"/>
    </row>
    <row r="10" spans="1:7" s="56" customFormat="1" ht="12.75" customHeight="1" x14ac:dyDescent="0.25">
      <c r="A10" s="198"/>
      <c r="B10" s="36" t="s">
        <v>246</v>
      </c>
      <c r="C10" s="36" t="s">
        <v>247</v>
      </c>
      <c r="D10" s="42" t="s">
        <v>819</v>
      </c>
      <c r="E10" s="37"/>
      <c r="F10" s="37"/>
      <c r="G10" s="201"/>
    </row>
    <row r="11" spans="1:7" s="56" customFormat="1" ht="12.75" customHeight="1" x14ac:dyDescent="0.25">
      <c r="A11" s="199"/>
      <c r="B11" s="36" t="s">
        <v>278</v>
      </c>
      <c r="C11" s="36" t="s">
        <v>255</v>
      </c>
      <c r="D11" s="42" t="s">
        <v>819</v>
      </c>
      <c r="E11" s="37"/>
      <c r="F11" s="37"/>
      <c r="G11" s="202"/>
    </row>
    <row r="12" spans="1:7" s="56" customFormat="1" ht="12.75" customHeight="1" x14ac:dyDescent="0.25">
      <c r="A12" s="197">
        <v>3</v>
      </c>
      <c r="B12" s="36" t="s">
        <v>503</v>
      </c>
      <c r="C12" s="36" t="s">
        <v>385</v>
      </c>
      <c r="D12" s="42" t="s">
        <v>807</v>
      </c>
      <c r="E12" s="37"/>
      <c r="F12" s="37"/>
      <c r="G12" s="200">
        <v>8.1712962962962978E-4</v>
      </c>
    </row>
    <row r="13" spans="1:7" s="56" customFormat="1" ht="12.75" customHeight="1" x14ac:dyDescent="0.25">
      <c r="A13" s="198"/>
      <c r="B13" s="36" t="s">
        <v>810</v>
      </c>
      <c r="C13" s="36" t="s">
        <v>501</v>
      </c>
      <c r="D13" s="42" t="s">
        <v>807</v>
      </c>
      <c r="E13" s="37"/>
      <c r="F13" s="37"/>
      <c r="G13" s="201"/>
    </row>
    <row r="14" spans="1:7" s="56" customFormat="1" ht="12.75" customHeight="1" x14ac:dyDescent="0.25">
      <c r="A14" s="198"/>
      <c r="B14" s="36" t="s">
        <v>507</v>
      </c>
      <c r="C14" s="36" t="s">
        <v>508</v>
      </c>
      <c r="D14" s="42" t="s">
        <v>807</v>
      </c>
      <c r="E14" s="37"/>
      <c r="F14" s="37"/>
      <c r="G14" s="201"/>
    </row>
    <row r="15" spans="1:7" s="56" customFormat="1" ht="12.75" customHeight="1" x14ac:dyDescent="0.25">
      <c r="A15" s="199"/>
      <c r="B15" s="36" t="s">
        <v>502</v>
      </c>
      <c r="C15" s="36" t="s">
        <v>457</v>
      </c>
      <c r="D15" s="42" t="s">
        <v>807</v>
      </c>
      <c r="E15" s="37"/>
      <c r="F15" s="37"/>
      <c r="G15" s="202"/>
    </row>
    <row r="16" spans="1:7" s="38" customFormat="1" x14ac:dyDescent="0.25">
      <c r="A16" s="44"/>
      <c r="D16" s="41"/>
      <c r="E16" s="44"/>
      <c r="F16" s="44"/>
      <c r="G16" s="44"/>
    </row>
    <row r="17" spans="1:7" s="38" customFormat="1" ht="13" thickBot="1" x14ac:dyDescent="0.3">
      <c r="A17" s="44"/>
      <c r="D17" s="41"/>
      <c r="E17" s="44"/>
      <c r="F17" s="44"/>
      <c r="G17" s="44"/>
    </row>
    <row r="18" spans="1:7" s="38" customFormat="1" ht="18.5" thickBot="1" x14ac:dyDescent="0.45">
      <c r="A18" s="204" t="s">
        <v>811</v>
      </c>
      <c r="B18" s="205"/>
      <c r="C18" s="205"/>
      <c r="D18" s="205"/>
      <c r="E18" s="205"/>
      <c r="F18" s="205"/>
      <c r="G18" s="206"/>
    </row>
    <row r="19" spans="1:7" s="38" customFormat="1" x14ac:dyDescent="0.25">
      <c r="A19" s="44"/>
      <c r="D19" s="41"/>
      <c r="E19" s="44"/>
      <c r="F19" s="44"/>
      <c r="G19" s="44"/>
    </row>
    <row r="20" spans="1:7" s="38" customFormat="1" ht="30.75" customHeight="1" x14ac:dyDescent="0.25">
      <c r="A20" s="107" t="s">
        <v>114</v>
      </c>
      <c r="B20" s="203" t="s">
        <v>115</v>
      </c>
      <c r="C20" s="203"/>
      <c r="D20" s="57" t="s">
        <v>116</v>
      </c>
      <c r="E20" s="107" t="s">
        <v>117</v>
      </c>
      <c r="F20" s="107" t="s">
        <v>118</v>
      </c>
      <c r="G20" s="107" t="s">
        <v>119</v>
      </c>
    </row>
    <row r="21" spans="1:7" s="56" customFormat="1" ht="12.75" customHeight="1" x14ac:dyDescent="0.25">
      <c r="A21" s="197">
        <v>1</v>
      </c>
      <c r="B21" s="36" t="s">
        <v>401</v>
      </c>
      <c r="C21" s="36" t="s">
        <v>395</v>
      </c>
      <c r="D21" s="42" t="s">
        <v>817</v>
      </c>
      <c r="E21" s="37"/>
      <c r="F21" s="37"/>
      <c r="G21" s="200">
        <v>5.4166666666666664E-4</v>
      </c>
    </row>
    <row r="22" spans="1:7" s="56" customFormat="1" ht="12.75" customHeight="1" x14ac:dyDescent="0.25">
      <c r="A22" s="198"/>
      <c r="B22" s="36" t="s">
        <v>568</v>
      </c>
      <c r="C22" s="36" t="s">
        <v>569</v>
      </c>
      <c r="D22" s="42" t="s">
        <v>817</v>
      </c>
      <c r="E22" s="37"/>
      <c r="F22" s="37"/>
      <c r="G22" s="201"/>
    </row>
    <row r="23" spans="1:7" s="56" customFormat="1" ht="12.75" customHeight="1" x14ac:dyDescent="0.25">
      <c r="A23" s="198"/>
      <c r="B23" s="36" t="s">
        <v>411</v>
      </c>
      <c r="C23" s="36" t="s">
        <v>412</v>
      </c>
      <c r="D23" s="42" t="s">
        <v>817</v>
      </c>
      <c r="E23" s="37"/>
      <c r="F23" s="37"/>
      <c r="G23" s="201"/>
    </row>
    <row r="24" spans="1:7" s="56" customFormat="1" ht="12.75" customHeight="1" x14ac:dyDescent="0.25">
      <c r="A24" s="199"/>
      <c r="B24" s="36" t="s">
        <v>420</v>
      </c>
      <c r="C24" s="36" t="s">
        <v>421</v>
      </c>
      <c r="D24" s="42" t="s">
        <v>817</v>
      </c>
      <c r="E24" s="37"/>
      <c r="F24" s="37"/>
      <c r="G24" s="202"/>
    </row>
    <row r="25" spans="1:7" s="56" customFormat="1" ht="12.75" customHeight="1" x14ac:dyDescent="0.25">
      <c r="A25" s="197">
        <v>2</v>
      </c>
      <c r="B25" s="36" t="s">
        <v>730</v>
      </c>
      <c r="C25" s="36" t="s">
        <v>731</v>
      </c>
      <c r="D25" s="42" t="s">
        <v>815</v>
      </c>
      <c r="E25" s="37"/>
      <c r="F25" s="37"/>
      <c r="G25" s="200">
        <v>5.6712962962962956E-4</v>
      </c>
    </row>
    <row r="26" spans="1:7" s="56" customFormat="1" ht="12.75" customHeight="1" x14ac:dyDescent="0.25">
      <c r="A26" s="198"/>
      <c r="B26" s="36" t="s">
        <v>394</v>
      </c>
      <c r="C26" s="36" t="s">
        <v>160</v>
      </c>
      <c r="D26" s="42" t="s">
        <v>815</v>
      </c>
      <c r="E26" s="37"/>
      <c r="F26" s="37"/>
      <c r="G26" s="201"/>
    </row>
    <row r="27" spans="1:7" s="56" customFormat="1" ht="12.75" customHeight="1" x14ac:dyDescent="0.25">
      <c r="A27" s="198"/>
      <c r="B27" s="36" t="s">
        <v>816</v>
      </c>
      <c r="C27" s="36" t="s">
        <v>398</v>
      </c>
      <c r="D27" s="42" t="s">
        <v>815</v>
      </c>
      <c r="E27" s="37"/>
      <c r="F27" s="37"/>
      <c r="G27" s="201"/>
    </row>
    <row r="28" spans="1:7" s="56" customFormat="1" ht="12.75" customHeight="1" x14ac:dyDescent="0.25">
      <c r="A28" s="199"/>
      <c r="B28" s="36" t="s">
        <v>177</v>
      </c>
      <c r="C28" s="36" t="s">
        <v>524</v>
      </c>
      <c r="D28" s="42" t="s">
        <v>815</v>
      </c>
      <c r="E28" s="37"/>
      <c r="F28" s="37"/>
      <c r="G28" s="202"/>
    </row>
    <row r="29" spans="1:7" s="56" customFormat="1" ht="12.75" customHeight="1" x14ac:dyDescent="0.25">
      <c r="A29" s="197">
        <v>3</v>
      </c>
      <c r="B29" s="36" t="s">
        <v>406</v>
      </c>
      <c r="C29" s="36" t="s">
        <v>166</v>
      </c>
      <c r="D29" s="42" t="s">
        <v>819</v>
      </c>
      <c r="E29" s="37"/>
      <c r="F29" s="37"/>
      <c r="G29" s="200">
        <v>5.6712962962962956E-4</v>
      </c>
    </row>
    <row r="30" spans="1:7" s="56" customFormat="1" ht="12.75" customHeight="1" x14ac:dyDescent="0.25">
      <c r="A30" s="198"/>
      <c r="B30" s="36" t="s">
        <v>277</v>
      </c>
      <c r="C30" s="36" t="s">
        <v>181</v>
      </c>
      <c r="D30" s="42" t="s">
        <v>819</v>
      </c>
      <c r="E30" s="37"/>
      <c r="F30" s="37"/>
      <c r="G30" s="201"/>
    </row>
    <row r="31" spans="1:7" s="56" customFormat="1" ht="12.75" customHeight="1" x14ac:dyDescent="0.25">
      <c r="A31" s="198"/>
      <c r="B31" s="36" t="s">
        <v>278</v>
      </c>
      <c r="C31" s="36" t="s">
        <v>269</v>
      </c>
      <c r="D31" s="42" t="s">
        <v>819</v>
      </c>
      <c r="E31" s="37"/>
      <c r="F31" s="37"/>
      <c r="G31" s="201"/>
    </row>
    <row r="32" spans="1:7" s="56" customFormat="1" ht="12.75" customHeight="1" x14ac:dyDescent="0.25">
      <c r="A32" s="199"/>
      <c r="B32" s="36" t="s">
        <v>418</v>
      </c>
      <c r="C32" s="36" t="s">
        <v>419</v>
      </c>
      <c r="D32" s="42" t="s">
        <v>819</v>
      </c>
      <c r="E32" s="37"/>
      <c r="F32" s="37"/>
      <c r="G32" s="202"/>
    </row>
    <row r="33" spans="1:7" s="56" customFormat="1" ht="12.75" customHeight="1" x14ac:dyDescent="0.25">
      <c r="A33" s="197">
        <v>4</v>
      </c>
      <c r="B33" s="36" t="s">
        <v>218</v>
      </c>
      <c r="C33" s="36" t="s">
        <v>219</v>
      </c>
      <c r="D33" s="42" t="s">
        <v>812</v>
      </c>
      <c r="E33" s="37"/>
      <c r="F33" s="37"/>
      <c r="G33" s="200">
        <v>6.168981481481481E-4</v>
      </c>
    </row>
    <row r="34" spans="1:7" s="56" customFormat="1" ht="12.75" customHeight="1" x14ac:dyDescent="0.25">
      <c r="A34" s="198"/>
      <c r="B34" s="36" t="s">
        <v>430</v>
      </c>
      <c r="C34" s="36" t="s">
        <v>813</v>
      </c>
      <c r="D34" s="42" t="s">
        <v>812</v>
      </c>
      <c r="E34" s="37"/>
      <c r="F34" s="37"/>
      <c r="G34" s="201"/>
    </row>
    <row r="35" spans="1:7" s="56" customFormat="1" ht="12.75" customHeight="1" x14ac:dyDescent="0.25">
      <c r="A35" s="198"/>
      <c r="B35" s="36" t="s">
        <v>217</v>
      </c>
      <c r="C35" s="36" t="s">
        <v>166</v>
      </c>
      <c r="D35" s="42" t="s">
        <v>812</v>
      </c>
      <c r="E35" s="37"/>
      <c r="F35" s="37"/>
      <c r="G35" s="201"/>
    </row>
    <row r="36" spans="1:7" s="56" customFormat="1" ht="12.75" customHeight="1" x14ac:dyDescent="0.25">
      <c r="A36" s="199"/>
      <c r="B36" s="36" t="s">
        <v>814</v>
      </c>
      <c r="C36" s="36" t="s">
        <v>178</v>
      </c>
      <c r="D36" s="42" t="s">
        <v>812</v>
      </c>
      <c r="E36" s="37"/>
      <c r="F36" s="37"/>
      <c r="G36" s="202"/>
    </row>
    <row r="37" spans="1:7" s="56" customFormat="1" ht="12.75" customHeight="1" x14ac:dyDescent="0.25">
      <c r="A37" s="197" t="s">
        <v>823</v>
      </c>
      <c r="B37" s="36" t="s">
        <v>525</v>
      </c>
      <c r="C37" s="36" t="s">
        <v>526</v>
      </c>
      <c r="D37" s="42" t="s">
        <v>807</v>
      </c>
      <c r="E37" s="37"/>
      <c r="F37" s="37"/>
      <c r="G37" s="200" t="s">
        <v>823</v>
      </c>
    </row>
    <row r="38" spans="1:7" s="56" customFormat="1" ht="12.75" customHeight="1" x14ac:dyDescent="0.25">
      <c r="A38" s="198"/>
      <c r="B38" s="36" t="s">
        <v>403</v>
      </c>
      <c r="C38" s="36" t="s">
        <v>160</v>
      </c>
      <c r="D38" s="42" t="s">
        <v>807</v>
      </c>
      <c r="E38" s="37"/>
      <c r="F38" s="37"/>
      <c r="G38" s="201"/>
    </row>
    <row r="39" spans="1:7" s="56" customFormat="1" ht="12.75" customHeight="1" x14ac:dyDescent="0.25">
      <c r="A39" s="198"/>
      <c r="B39" s="36" t="s">
        <v>320</v>
      </c>
      <c r="C39" s="36" t="s">
        <v>426</v>
      </c>
      <c r="D39" s="42" t="s">
        <v>807</v>
      </c>
      <c r="E39" s="37"/>
      <c r="F39" s="37"/>
      <c r="G39" s="201"/>
    </row>
    <row r="40" spans="1:7" s="56" customFormat="1" ht="12.75" customHeight="1" x14ac:dyDescent="0.25">
      <c r="A40" s="199"/>
      <c r="B40" s="36" t="s">
        <v>169</v>
      </c>
      <c r="C40" s="36" t="s">
        <v>170</v>
      </c>
      <c r="D40" s="42" t="s">
        <v>807</v>
      </c>
      <c r="E40" s="37"/>
      <c r="F40" s="37"/>
      <c r="G40" s="202"/>
    </row>
  </sheetData>
  <autoFilter ref="A3:G3" xr:uid="{00000000-0009-0000-0000-00001F000000}">
    <filterColumn colId="1" showButton="0"/>
  </autoFilter>
  <mergeCells count="20">
    <mergeCell ref="A1:G1"/>
    <mergeCell ref="B3:C3"/>
    <mergeCell ref="A4:A7"/>
    <mergeCell ref="A12:A15"/>
    <mergeCell ref="G4:G7"/>
    <mergeCell ref="G12:G15"/>
    <mergeCell ref="A8:A11"/>
    <mergeCell ref="G8:G11"/>
    <mergeCell ref="A37:A40"/>
    <mergeCell ref="G37:G40"/>
    <mergeCell ref="B20:C20"/>
    <mergeCell ref="A18:G18"/>
    <mergeCell ref="A25:A28"/>
    <mergeCell ref="A33:A36"/>
    <mergeCell ref="G21:G24"/>
    <mergeCell ref="G33:G36"/>
    <mergeCell ref="G25:G28"/>
    <mergeCell ref="A21:A24"/>
    <mergeCell ref="A29:A32"/>
    <mergeCell ref="G29:G32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45"/>
  <sheetViews>
    <sheetView workbookViewId="0">
      <selection activeCell="D2" sqref="D2"/>
    </sheetView>
  </sheetViews>
  <sheetFormatPr defaultRowHeight="12.5" x14ac:dyDescent="0.25"/>
  <cols>
    <col min="4" max="4" width="30.6328125" bestFit="1" customWidth="1"/>
  </cols>
  <sheetData>
    <row r="1" spans="1:13" ht="18" x14ac:dyDescent="0.4">
      <c r="A1" s="192" t="s">
        <v>0</v>
      </c>
      <c r="B1" s="192"/>
      <c r="C1" s="192"/>
      <c r="D1" s="46" t="s">
        <v>147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" x14ac:dyDescent="0.4">
      <c r="A2" s="192" t="s">
        <v>1</v>
      </c>
      <c r="B2" s="192"/>
      <c r="C2" s="19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4">
      <c r="A3" s="192" t="s">
        <v>2</v>
      </c>
      <c r="B3" s="192"/>
      <c r="C3" s="19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3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ht="13" x14ac:dyDescent="0.3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6</v>
      </c>
      <c r="K5" s="13" t="s">
        <v>7</v>
      </c>
      <c r="L5" s="13" t="s">
        <v>8</v>
      </c>
      <c r="M5" s="30" t="s">
        <v>9</v>
      </c>
    </row>
    <row r="6" spans="1:13" ht="13" x14ac:dyDescent="0.3">
      <c r="A6" s="13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19"/>
    </row>
    <row r="7" spans="1:13" ht="13" x14ac:dyDescent="0.3">
      <c r="A7" s="13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19"/>
    </row>
    <row r="8" spans="1:13" ht="13" x14ac:dyDescent="0.3">
      <c r="A8" s="13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19"/>
    </row>
    <row r="9" spans="1:13" ht="13" x14ac:dyDescent="0.3">
      <c r="A9" s="13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19"/>
    </row>
    <row r="10" spans="1:13" ht="13" x14ac:dyDescent="0.3">
      <c r="A10" s="13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19"/>
    </row>
    <row r="11" spans="1:13" ht="13" x14ac:dyDescent="0.3">
      <c r="A11" s="13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19"/>
    </row>
    <row r="12" spans="1:13" ht="13" x14ac:dyDescent="0.3">
      <c r="A12" s="13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19"/>
    </row>
    <row r="13" spans="1:13" ht="13" x14ac:dyDescent="0.3">
      <c r="A13" s="13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19"/>
    </row>
    <row r="14" spans="1:13" ht="13" x14ac:dyDescent="0.3">
      <c r="A14" s="13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19"/>
    </row>
    <row r="15" spans="1:13" ht="13" x14ac:dyDescent="0.3">
      <c r="A15" s="13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19"/>
    </row>
    <row r="16" spans="1:13" ht="13" x14ac:dyDescent="0.3">
      <c r="A16" s="13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19"/>
    </row>
    <row r="17" spans="1:13" ht="13" x14ac:dyDescent="0.3">
      <c r="A17" s="13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19"/>
    </row>
    <row r="18" spans="1:13" ht="13" x14ac:dyDescent="0.3">
      <c r="A18" s="13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19"/>
    </row>
    <row r="19" spans="1:13" ht="13" x14ac:dyDescent="0.3">
      <c r="A19" s="13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19"/>
    </row>
    <row r="20" spans="1:13" ht="13" x14ac:dyDescent="0.3">
      <c r="A20" s="13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19"/>
    </row>
    <row r="21" spans="1:13" ht="13" x14ac:dyDescent="0.3">
      <c r="A21" s="13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19"/>
    </row>
    <row r="22" spans="1:13" ht="13" x14ac:dyDescent="0.3">
      <c r="A22" s="13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19"/>
    </row>
    <row r="23" spans="1:13" ht="13" x14ac:dyDescent="0.3">
      <c r="A23" s="13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19"/>
    </row>
    <row r="24" spans="1:13" ht="13" x14ac:dyDescent="0.3">
      <c r="A24" s="13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19"/>
    </row>
    <row r="25" spans="1:13" ht="13" x14ac:dyDescent="0.3">
      <c r="A25" s="13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19"/>
    </row>
    <row r="26" spans="1:13" ht="13" x14ac:dyDescent="0.3">
      <c r="A26" s="13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19"/>
    </row>
    <row r="27" spans="1:13" ht="13" x14ac:dyDescent="0.3">
      <c r="A27" s="13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19"/>
    </row>
    <row r="28" spans="1:13" ht="13" x14ac:dyDescent="0.3">
      <c r="A28" s="13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19"/>
    </row>
    <row r="29" spans="1:13" ht="13" x14ac:dyDescent="0.3">
      <c r="A29" s="13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19"/>
    </row>
    <row r="30" spans="1:13" ht="13" x14ac:dyDescent="0.3">
      <c r="A30" s="13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19"/>
    </row>
    <row r="31" spans="1:13" ht="13" x14ac:dyDescent="0.3">
      <c r="A31" s="13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19"/>
    </row>
    <row r="32" spans="1:13" x14ac:dyDescent="0.25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19"/>
    </row>
    <row r="33" spans="1:13" x14ac:dyDescent="0.25">
      <c r="A33" s="45"/>
      <c r="B33" s="45"/>
      <c r="C33" s="45"/>
      <c r="D33" s="68"/>
      <c r="E33" s="45"/>
      <c r="F33" s="45"/>
      <c r="G33" s="45"/>
      <c r="H33" s="45"/>
      <c r="I33" s="45"/>
      <c r="J33" s="45"/>
      <c r="K33" s="45"/>
      <c r="L33" s="45"/>
      <c r="M33" s="19"/>
    </row>
    <row r="34" spans="1:13" x14ac:dyDescent="0.25">
      <c r="A34" s="45"/>
      <c r="B34" s="45"/>
      <c r="C34" s="45"/>
      <c r="D34" s="68"/>
      <c r="E34" s="45"/>
      <c r="F34" s="45"/>
      <c r="G34" s="45"/>
      <c r="H34" s="45"/>
      <c r="I34" s="45"/>
      <c r="J34" s="45"/>
      <c r="K34" s="45"/>
      <c r="L34" s="45"/>
      <c r="M34" s="19"/>
    </row>
    <row r="35" spans="1:13" x14ac:dyDescent="0.25">
      <c r="A35" s="45"/>
      <c r="B35" s="45"/>
      <c r="C35" s="45"/>
      <c r="D35" s="68"/>
      <c r="E35" s="45"/>
      <c r="F35" s="45"/>
      <c r="G35" s="45"/>
      <c r="H35" s="45"/>
      <c r="I35" s="45"/>
      <c r="J35" s="45"/>
      <c r="K35" s="45"/>
      <c r="L35" s="45"/>
      <c r="M35" s="19"/>
    </row>
    <row r="36" spans="1:13" x14ac:dyDescent="0.25">
      <c r="A36" s="45"/>
      <c r="B36" s="45"/>
      <c r="C36" s="45"/>
      <c r="D36" s="68"/>
      <c r="E36" s="45"/>
      <c r="F36" s="45"/>
      <c r="G36" s="45"/>
      <c r="H36" s="45"/>
      <c r="I36" s="45"/>
      <c r="J36" s="45"/>
      <c r="K36" s="45"/>
      <c r="L36" s="45"/>
      <c r="M36" s="19"/>
    </row>
    <row r="37" spans="1:13" x14ac:dyDescent="0.25">
      <c r="A37" s="45"/>
      <c r="B37" s="45"/>
      <c r="C37" s="45"/>
      <c r="D37" s="68"/>
      <c r="E37" s="45"/>
      <c r="F37" s="45"/>
      <c r="G37" s="45"/>
      <c r="H37" s="45"/>
      <c r="I37" s="45"/>
      <c r="J37" s="45"/>
      <c r="K37" s="45"/>
      <c r="L37" s="45"/>
      <c r="M37" s="19"/>
    </row>
    <row r="38" spans="1:13" x14ac:dyDescent="0.25">
      <c r="A38" s="45"/>
      <c r="B38" s="45"/>
      <c r="C38" s="45"/>
      <c r="D38" s="68"/>
      <c r="E38" s="45"/>
      <c r="F38" s="45"/>
      <c r="G38" s="45"/>
      <c r="H38" s="45"/>
      <c r="I38" s="45"/>
      <c r="J38" s="45"/>
      <c r="K38" s="45"/>
      <c r="L38" s="45"/>
      <c r="M38" s="19"/>
    </row>
    <row r="39" spans="1:13" x14ac:dyDescent="0.25">
      <c r="A39" s="45"/>
      <c r="B39" s="45"/>
      <c r="C39" s="45"/>
      <c r="D39" s="68"/>
      <c r="E39" s="45"/>
      <c r="F39" s="45"/>
      <c r="G39" s="45"/>
      <c r="H39" s="45"/>
      <c r="I39" s="45"/>
      <c r="J39" s="45"/>
      <c r="K39" s="45"/>
      <c r="L39" s="45"/>
      <c r="M39" s="19"/>
    </row>
    <row r="40" spans="1:13" x14ac:dyDescent="0.25">
      <c r="A40" s="45"/>
      <c r="B40" s="45"/>
      <c r="C40" s="45"/>
      <c r="D40" s="68"/>
      <c r="E40" s="45"/>
      <c r="F40" s="45"/>
      <c r="G40" s="45"/>
      <c r="H40" s="45"/>
      <c r="I40" s="45"/>
      <c r="J40" s="45"/>
      <c r="K40" s="45"/>
      <c r="L40" s="45"/>
      <c r="M40" s="19"/>
    </row>
    <row r="41" spans="1:13" x14ac:dyDescent="0.25">
      <c r="A41" s="45"/>
      <c r="B41" s="45"/>
      <c r="C41" s="45"/>
      <c r="D41" s="68"/>
      <c r="E41" s="45"/>
      <c r="F41" s="45"/>
      <c r="G41" s="45"/>
      <c r="H41" s="45"/>
      <c r="I41" s="45"/>
      <c r="J41" s="45"/>
      <c r="K41" s="45"/>
      <c r="L41" s="45"/>
      <c r="M41" s="19"/>
    </row>
    <row r="42" spans="1:13" x14ac:dyDescent="0.25">
      <c r="A42" s="45"/>
      <c r="B42" s="45"/>
      <c r="C42" s="45"/>
      <c r="D42" s="68"/>
      <c r="E42" s="45"/>
      <c r="F42" s="45"/>
      <c r="G42" s="45"/>
      <c r="H42" s="45"/>
      <c r="I42" s="45"/>
      <c r="J42" s="45"/>
      <c r="K42" s="45"/>
      <c r="L42" s="45"/>
      <c r="M42" s="19"/>
    </row>
    <row r="43" spans="1:13" x14ac:dyDescent="0.25">
      <c r="A43" s="45"/>
      <c r="B43" s="45"/>
      <c r="C43" s="45"/>
      <c r="D43" s="68"/>
      <c r="E43" s="45"/>
      <c r="F43" s="45"/>
      <c r="G43" s="45"/>
      <c r="H43" s="45"/>
      <c r="I43" s="45"/>
      <c r="J43" s="45"/>
      <c r="K43" s="45"/>
      <c r="L43" s="45"/>
      <c r="M43" s="19"/>
    </row>
    <row r="44" spans="1:13" x14ac:dyDescent="0.25">
      <c r="A44" s="45"/>
      <c r="B44" s="45"/>
      <c r="C44" s="45"/>
      <c r="D44" s="68"/>
      <c r="E44" s="45"/>
      <c r="F44" s="45"/>
      <c r="G44" s="45"/>
      <c r="H44" s="45"/>
      <c r="I44" s="45"/>
      <c r="J44" s="45"/>
      <c r="K44" s="45"/>
      <c r="L44" s="45"/>
      <c r="M44" s="19"/>
    </row>
    <row r="45" spans="1:13" x14ac:dyDescent="0.25">
      <c r="A45" s="45"/>
      <c r="B45" s="45"/>
      <c r="C45" s="45"/>
      <c r="D45" s="68"/>
      <c r="E45" s="45"/>
      <c r="F45" s="45"/>
      <c r="G45" s="45"/>
      <c r="H45" s="45"/>
      <c r="I45" s="45"/>
      <c r="J45" s="45"/>
      <c r="K45" s="45"/>
      <c r="L45" s="45"/>
      <c r="M45" s="19"/>
    </row>
  </sheetData>
  <autoFilter ref="A5:M5" xr:uid="{00000000-0009-0000-0000-000003000000}"/>
  <mergeCells count="3">
    <mergeCell ref="A1:C1"/>
    <mergeCell ref="A2:C2"/>
    <mergeCell ref="A3:C3"/>
  </mergeCells>
  <dataValidations count="1">
    <dataValidation type="list" operator="equal" allowBlank="1" showErrorMessage="1" error="CATEGORIA NON CORRETTA!!!_x000a_VEDI MENU' A TENDINA" sqref="G32" xr:uid="{00000000-0002-0000-0300-000000000000}">
      <formula1>"EF,EM,RF,RM,CF,CM,AF,AM,JF,JM,SF,SM,AmAF,AmAM,AmBF,AmBM,VF,VM"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2:M69"/>
  <sheetViews>
    <sheetView topLeftCell="A34" zoomScale="110" zoomScaleNormal="110" workbookViewId="0">
      <selection activeCell="M47" sqref="M46:M47"/>
    </sheetView>
  </sheetViews>
  <sheetFormatPr defaultColWidth="11.6328125" defaultRowHeight="12.5" x14ac:dyDescent="0.25"/>
  <cols>
    <col min="1" max="1" width="9.36328125" bestFit="1" customWidth="1"/>
    <col min="2" max="2" width="19" bestFit="1" customWidth="1"/>
    <col min="3" max="3" width="13.26953125" bestFit="1" customWidth="1"/>
    <col min="4" max="4" width="19.08984375" customWidth="1"/>
    <col min="5" max="5" width="9.36328125" customWidth="1"/>
    <col min="6" max="6" width="10.26953125" style="1" bestFit="1" customWidth="1"/>
    <col min="7" max="7" width="5.90625" style="1" customWidth="1"/>
    <col min="8" max="8" width="8" style="25" customWidth="1"/>
    <col min="9" max="10" width="6.36328125" style="1" customWidth="1"/>
    <col min="11" max="11" width="8.7265625" style="1" customWidth="1"/>
    <col min="12" max="12" width="8.08984375" style="1" bestFit="1" customWidth="1"/>
    <col min="13" max="13" width="11.6328125" style="1"/>
  </cols>
  <sheetData>
    <row r="2" spans="1:13" ht="18" x14ac:dyDescent="0.4">
      <c r="A2" s="192" t="s">
        <v>0</v>
      </c>
      <c r="B2" s="192"/>
      <c r="C2" s="192"/>
      <c r="D2" s="98" t="s">
        <v>72</v>
      </c>
      <c r="E2" s="97"/>
      <c r="F2" s="58"/>
      <c r="G2" s="35"/>
      <c r="H2" s="58"/>
      <c r="I2" s="58"/>
      <c r="J2" s="58"/>
      <c r="K2" s="35"/>
      <c r="L2" s="35"/>
      <c r="M2" s="35"/>
    </row>
    <row r="3" spans="1:13" ht="18" x14ac:dyDescent="0.4">
      <c r="A3" s="192" t="s">
        <v>1</v>
      </c>
      <c r="B3" s="192"/>
      <c r="C3" s="192"/>
      <c r="D3" s="46" t="s">
        <v>297</v>
      </c>
      <c r="E3" s="58"/>
      <c r="F3" s="58"/>
      <c r="G3" s="35"/>
      <c r="H3" s="58"/>
      <c r="I3" s="58"/>
      <c r="J3" s="58"/>
      <c r="K3" s="35"/>
      <c r="L3" s="35"/>
      <c r="M3" s="35"/>
    </row>
    <row r="4" spans="1:13" ht="18" x14ac:dyDescent="0.4">
      <c r="A4" s="192" t="s">
        <v>2</v>
      </c>
      <c r="B4" s="192"/>
      <c r="C4" s="192"/>
      <c r="D4" s="181">
        <v>0.61111111111111105</v>
      </c>
      <c r="E4" s="8"/>
      <c r="F4" s="35"/>
      <c r="G4" s="35"/>
      <c r="H4" s="35"/>
      <c r="I4" s="35"/>
      <c r="J4" s="35"/>
      <c r="K4" s="35"/>
      <c r="L4" s="35"/>
      <c r="M4" s="35"/>
    </row>
    <row r="5" spans="1:13" ht="13" x14ac:dyDescent="0.3">
      <c r="A5" s="59"/>
      <c r="B5" s="60"/>
      <c r="C5" s="60"/>
      <c r="D5" s="60"/>
      <c r="E5" s="60"/>
      <c r="F5" s="60"/>
      <c r="G5" s="60"/>
      <c r="H5" s="59"/>
      <c r="I5" s="59"/>
      <c r="J5" s="59"/>
      <c r="K5" s="59"/>
      <c r="L5" s="59"/>
      <c r="M5" s="60"/>
    </row>
    <row r="6" spans="1:13" ht="13" x14ac:dyDescent="0.3">
      <c r="A6" s="13" t="s">
        <v>126</v>
      </c>
      <c r="B6" s="30" t="s">
        <v>4</v>
      </c>
      <c r="C6" s="30" t="s">
        <v>3</v>
      </c>
      <c r="D6" s="30" t="s">
        <v>5</v>
      </c>
      <c r="E6" s="30" t="s">
        <v>121</v>
      </c>
      <c r="F6" s="30" t="s">
        <v>199</v>
      </c>
      <c r="G6" s="30" t="s">
        <v>79</v>
      </c>
      <c r="H6" s="13" t="s">
        <v>78</v>
      </c>
      <c r="I6" s="13" t="s">
        <v>77</v>
      </c>
      <c r="J6" s="13" t="s">
        <v>6</v>
      </c>
      <c r="K6" s="13" t="s">
        <v>7</v>
      </c>
      <c r="L6" s="13" t="s">
        <v>8</v>
      </c>
      <c r="M6" s="30" t="s">
        <v>9</v>
      </c>
    </row>
    <row r="7" spans="1:13" ht="13" x14ac:dyDescent="0.3">
      <c r="A7" s="32">
        <v>1</v>
      </c>
      <c r="B7" s="157" t="s">
        <v>331</v>
      </c>
      <c r="C7" s="157" t="s">
        <v>322</v>
      </c>
      <c r="D7" s="157" t="s">
        <v>259</v>
      </c>
      <c r="E7" s="157" t="s">
        <v>197</v>
      </c>
      <c r="F7" s="157">
        <v>3201248</v>
      </c>
      <c r="G7" s="157" t="s">
        <v>297</v>
      </c>
      <c r="H7" s="157" t="s">
        <v>780</v>
      </c>
      <c r="I7" s="45">
        <v>1</v>
      </c>
      <c r="J7" s="45">
        <v>1</v>
      </c>
      <c r="K7" s="180">
        <v>1.2152777777777776E-4</v>
      </c>
      <c r="L7" s="32">
        <v>1</v>
      </c>
      <c r="M7" s="30">
        <v>8</v>
      </c>
    </row>
    <row r="8" spans="1:13" ht="13" x14ac:dyDescent="0.3">
      <c r="A8" s="32">
        <v>2</v>
      </c>
      <c r="B8" s="157" t="s">
        <v>364</v>
      </c>
      <c r="C8" s="157" t="s">
        <v>365</v>
      </c>
      <c r="D8" s="157" t="s">
        <v>194</v>
      </c>
      <c r="E8" s="157" t="s">
        <v>198</v>
      </c>
      <c r="F8" s="157">
        <v>3604116</v>
      </c>
      <c r="G8" s="157" t="s">
        <v>297</v>
      </c>
      <c r="H8" s="157" t="s">
        <v>780</v>
      </c>
      <c r="I8" s="45">
        <v>1</v>
      </c>
      <c r="J8" s="45">
        <v>2</v>
      </c>
      <c r="K8" s="180">
        <v>1.2152777777777776E-4</v>
      </c>
      <c r="L8" s="32">
        <v>2</v>
      </c>
      <c r="M8" s="30">
        <v>6</v>
      </c>
    </row>
    <row r="9" spans="1:13" ht="13" x14ac:dyDescent="0.3">
      <c r="A9" s="32">
        <v>3</v>
      </c>
      <c r="B9" s="157" t="s">
        <v>337</v>
      </c>
      <c r="C9" s="157" t="s">
        <v>338</v>
      </c>
      <c r="D9" s="157" t="s">
        <v>185</v>
      </c>
      <c r="E9" s="157" t="s">
        <v>196</v>
      </c>
      <c r="F9" s="157">
        <v>3507201</v>
      </c>
      <c r="G9" s="157" t="s">
        <v>297</v>
      </c>
      <c r="H9" s="157" t="s">
        <v>675</v>
      </c>
      <c r="I9" s="45">
        <v>2</v>
      </c>
      <c r="J9" s="45">
        <v>2</v>
      </c>
      <c r="K9" s="180">
        <v>1.2268518518518517E-4</v>
      </c>
      <c r="L9" s="32">
        <v>1</v>
      </c>
      <c r="M9" s="30">
        <v>5</v>
      </c>
    </row>
    <row r="10" spans="1:13" ht="13" x14ac:dyDescent="0.3">
      <c r="A10" s="32">
        <v>4</v>
      </c>
      <c r="B10" s="157" t="s">
        <v>342</v>
      </c>
      <c r="C10" s="157" t="s">
        <v>343</v>
      </c>
      <c r="D10" s="157" t="s">
        <v>189</v>
      </c>
      <c r="E10" s="157" t="s">
        <v>196</v>
      </c>
      <c r="F10" s="157">
        <v>3503671</v>
      </c>
      <c r="G10" s="157" t="s">
        <v>297</v>
      </c>
      <c r="H10" s="157" t="s">
        <v>675</v>
      </c>
      <c r="I10" s="45">
        <v>2</v>
      </c>
      <c r="J10" s="45">
        <v>5</v>
      </c>
      <c r="K10" s="180">
        <v>1.2268518518518517E-4</v>
      </c>
      <c r="L10" s="32">
        <v>2</v>
      </c>
      <c r="M10" s="30">
        <v>4</v>
      </c>
    </row>
    <row r="11" spans="1:13" ht="13" x14ac:dyDescent="0.3">
      <c r="A11" s="32">
        <v>5</v>
      </c>
      <c r="B11" s="157" t="s">
        <v>334</v>
      </c>
      <c r="C11" s="157" t="s">
        <v>291</v>
      </c>
      <c r="D11" s="157" t="s">
        <v>259</v>
      </c>
      <c r="E11" s="157" t="s">
        <v>197</v>
      </c>
      <c r="F11" s="157">
        <v>3201252</v>
      </c>
      <c r="G11" s="157" t="s">
        <v>297</v>
      </c>
      <c r="H11" s="157" t="s">
        <v>779</v>
      </c>
      <c r="I11" s="45">
        <v>1</v>
      </c>
      <c r="J11" s="45">
        <v>3</v>
      </c>
      <c r="K11" s="180">
        <v>1.273148148148148E-4</v>
      </c>
      <c r="L11" s="32">
        <v>3</v>
      </c>
      <c r="M11" s="30">
        <v>3</v>
      </c>
    </row>
    <row r="12" spans="1:13" ht="13" x14ac:dyDescent="0.3">
      <c r="A12" s="32">
        <v>6</v>
      </c>
      <c r="B12" s="157" t="s">
        <v>348</v>
      </c>
      <c r="C12" s="157" t="s">
        <v>349</v>
      </c>
      <c r="D12" s="157" t="s">
        <v>192</v>
      </c>
      <c r="E12" s="157" t="s">
        <v>195</v>
      </c>
      <c r="F12" s="157">
        <v>3106746</v>
      </c>
      <c r="G12" s="157" t="s">
        <v>297</v>
      </c>
      <c r="H12" s="157" t="s">
        <v>675</v>
      </c>
      <c r="I12" s="45">
        <v>3</v>
      </c>
      <c r="J12" s="45">
        <v>1</v>
      </c>
      <c r="K12" s="180">
        <v>1.2847222222222223E-4</v>
      </c>
      <c r="L12" s="32">
        <v>1</v>
      </c>
      <c r="M12" s="30">
        <v>2</v>
      </c>
    </row>
    <row r="13" spans="1:13" ht="13" x14ac:dyDescent="0.3">
      <c r="A13" s="32">
        <v>6</v>
      </c>
      <c r="B13" s="157" t="s">
        <v>361</v>
      </c>
      <c r="C13" s="157" t="s">
        <v>362</v>
      </c>
      <c r="D13" s="157" t="s">
        <v>389</v>
      </c>
      <c r="E13" s="157" t="s">
        <v>196</v>
      </c>
      <c r="F13" s="157">
        <v>3504523</v>
      </c>
      <c r="G13" s="157" t="s">
        <v>297</v>
      </c>
      <c r="H13" s="157" t="s">
        <v>675</v>
      </c>
      <c r="I13" s="45">
        <v>4</v>
      </c>
      <c r="J13" s="45">
        <v>3</v>
      </c>
      <c r="K13" s="180">
        <v>1.2847222222222223E-4</v>
      </c>
      <c r="L13" s="32">
        <v>1</v>
      </c>
      <c r="M13" s="30">
        <v>2</v>
      </c>
    </row>
    <row r="14" spans="1:13" ht="13" x14ac:dyDescent="0.3">
      <c r="A14" s="32">
        <v>6</v>
      </c>
      <c r="B14" s="157" t="s">
        <v>376</v>
      </c>
      <c r="C14" s="157" t="s">
        <v>377</v>
      </c>
      <c r="D14" s="157" t="s">
        <v>192</v>
      </c>
      <c r="E14" s="157" t="s">
        <v>195</v>
      </c>
      <c r="F14" s="157">
        <v>3106739</v>
      </c>
      <c r="G14" s="157" t="s">
        <v>297</v>
      </c>
      <c r="H14" s="157" t="s">
        <v>675</v>
      </c>
      <c r="I14" s="45">
        <v>5</v>
      </c>
      <c r="J14" s="45">
        <v>4</v>
      </c>
      <c r="K14" s="180">
        <v>1.2847222222222223E-4</v>
      </c>
      <c r="L14" s="32">
        <v>1</v>
      </c>
      <c r="M14" s="30">
        <v>2</v>
      </c>
    </row>
    <row r="15" spans="1:13" ht="13" x14ac:dyDescent="0.3">
      <c r="A15" s="32">
        <v>9</v>
      </c>
      <c r="B15" s="157" t="s">
        <v>295</v>
      </c>
      <c r="C15" s="157" t="s">
        <v>296</v>
      </c>
      <c r="D15" s="157" t="s">
        <v>189</v>
      </c>
      <c r="E15" s="157" t="s">
        <v>196</v>
      </c>
      <c r="F15" s="157">
        <v>3503704</v>
      </c>
      <c r="G15" s="157" t="s">
        <v>297</v>
      </c>
      <c r="H15" s="157" t="s">
        <v>675</v>
      </c>
      <c r="I15" s="45">
        <v>3</v>
      </c>
      <c r="J15" s="45">
        <v>5</v>
      </c>
      <c r="K15" s="180">
        <v>1.2847222222222223E-4</v>
      </c>
      <c r="L15" s="32">
        <v>2</v>
      </c>
      <c r="M15" s="30">
        <v>1</v>
      </c>
    </row>
    <row r="16" spans="1:13" ht="13" x14ac:dyDescent="0.3">
      <c r="A16" s="32">
        <v>10</v>
      </c>
      <c r="B16" s="157" t="s">
        <v>384</v>
      </c>
      <c r="C16" s="157" t="s">
        <v>385</v>
      </c>
      <c r="D16" s="157" t="s">
        <v>194</v>
      </c>
      <c r="E16" s="157" t="s">
        <v>198</v>
      </c>
      <c r="F16" s="157">
        <v>3604007</v>
      </c>
      <c r="G16" s="157" t="s">
        <v>297</v>
      </c>
      <c r="H16" s="157" t="s">
        <v>675</v>
      </c>
      <c r="I16" s="45">
        <v>6</v>
      </c>
      <c r="J16" s="45">
        <v>4</v>
      </c>
      <c r="K16" s="180">
        <v>1.3078703703703706E-4</v>
      </c>
      <c r="L16" s="16">
        <v>1</v>
      </c>
      <c r="M16" s="30">
        <v>1</v>
      </c>
    </row>
    <row r="17" spans="1:13" ht="13" x14ac:dyDescent="0.3">
      <c r="A17" s="32">
        <v>11</v>
      </c>
      <c r="B17" s="157" t="s">
        <v>387</v>
      </c>
      <c r="C17" s="157" t="s">
        <v>388</v>
      </c>
      <c r="D17" s="157" t="s">
        <v>389</v>
      </c>
      <c r="E17" s="157" t="s">
        <v>196</v>
      </c>
      <c r="F17" s="157">
        <v>3505343</v>
      </c>
      <c r="G17" s="157" t="s">
        <v>297</v>
      </c>
      <c r="H17" s="157" t="s">
        <v>675</v>
      </c>
      <c r="I17" s="45">
        <v>6</v>
      </c>
      <c r="J17" s="45">
        <v>5</v>
      </c>
      <c r="K17" s="180">
        <v>1.3078703703703706E-4</v>
      </c>
      <c r="L17" s="32">
        <v>2</v>
      </c>
      <c r="M17" s="30">
        <v>1</v>
      </c>
    </row>
    <row r="18" spans="1:13" ht="13" x14ac:dyDescent="0.3">
      <c r="A18" s="32">
        <v>12</v>
      </c>
      <c r="B18" s="157" t="s">
        <v>332</v>
      </c>
      <c r="C18" s="157" t="s">
        <v>333</v>
      </c>
      <c r="D18" s="157" t="s">
        <v>259</v>
      </c>
      <c r="E18" s="157" t="s">
        <v>197</v>
      </c>
      <c r="F18" s="157">
        <v>3201259</v>
      </c>
      <c r="G18" s="157" t="s">
        <v>297</v>
      </c>
      <c r="H18" s="157" t="s">
        <v>778</v>
      </c>
      <c r="I18" s="45">
        <v>1</v>
      </c>
      <c r="J18" s="45">
        <v>4</v>
      </c>
      <c r="K18" s="180">
        <v>1.3425925925925926E-4</v>
      </c>
      <c r="L18" s="32">
        <v>4</v>
      </c>
      <c r="M18" s="30">
        <v>1</v>
      </c>
    </row>
    <row r="19" spans="1:13" ht="13" x14ac:dyDescent="0.3">
      <c r="A19" s="32">
        <v>13</v>
      </c>
      <c r="B19" s="157" t="s">
        <v>358</v>
      </c>
      <c r="C19" s="157" t="s">
        <v>359</v>
      </c>
      <c r="D19" s="157" t="s">
        <v>389</v>
      </c>
      <c r="E19" s="157" t="s">
        <v>196</v>
      </c>
      <c r="F19" s="157">
        <v>3503128</v>
      </c>
      <c r="G19" s="157" t="s">
        <v>297</v>
      </c>
      <c r="H19" s="157" t="s">
        <v>675</v>
      </c>
      <c r="I19" s="45">
        <v>4</v>
      </c>
      <c r="J19" s="45">
        <v>1</v>
      </c>
      <c r="K19" s="180">
        <v>1.3657407407407409E-4</v>
      </c>
      <c r="L19" s="32">
        <v>2</v>
      </c>
      <c r="M19" s="30">
        <v>1</v>
      </c>
    </row>
    <row r="20" spans="1:13" ht="13" x14ac:dyDescent="0.3">
      <c r="A20" s="32">
        <v>14</v>
      </c>
      <c r="B20" s="157" t="s">
        <v>368</v>
      </c>
      <c r="C20" s="157" t="s">
        <v>241</v>
      </c>
      <c r="D20" s="157" t="s">
        <v>188</v>
      </c>
      <c r="E20" s="157" t="s">
        <v>197</v>
      </c>
      <c r="F20" s="157">
        <v>3201163</v>
      </c>
      <c r="G20" s="157" t="s">
        <v>297</v>
      </c>
      <c r="H20" s="157" t="s">
        <v>675</v>
      </c>
      <c r="I20" s="45">
        <v>4</v>
      </c>
      <c r="J20" s="45">
        <v>5</v>
      </c>
      <c r="K20" s="180">
        <v>1.3657407407407409E-4</v>
      </c>
      <c r="L20" s="32">
        <v>3</v>
      </c>
      <c r="M20" s="30">
        <v>1</v>
      </c>
    </row>
    <row r="21" spans="1:13" ht="13" x14ac:dyDescent="0.3">
      <c r="A21" s="32">
        <v>15</v>
      </c>
      <c r="B21" s="157" t="s">
        <v>382</v>
      </c>
      <c r="C21" s="157" t="s">
        <v>383</v>
      </c>
      <c r="D21" s="157" t="s">
        <v>184</v>
      </c>
      <c r="E21" s="157" t="s">
        <v>195</v>
      </c>
      <c r="F21" s="157">
        <v>3107267</v>
      </c>
      <c r="G21" s="157" t="s">
        <v>297</v>
      </c>
      <c r="H21" s="157" t="s">
        <v>675</v>
      </c>
      <c r="I21" s="45">
        <v>6</v>
      </c>
      <c r="J21" s="45">
        <v>3</v>
      </c>
      <c r="K21" s="180">
        <v>1.3773148148148149E-4</v>
      </c>
      <c r="L21" s="32">
        <v>3</v>
      </c>
      <c r="M21" s="30">
        <v>1</v>
      </c>
    </row>
    <row r="22" spans="1:13" ht="13" x14ac:dyDescent="0.3">
      <c r="A22" s="32">
        <v>16</v>
      </c>
      <c r="B22" s="157" t="s">
        <v>335</v>
      </c>
      <c r="C22" s="157" t="s">
        <v>336</v>
      </c>
      <c r="D22" s="157" t="s">
        <v>259</v>
      </c>
      <c r="E22" s="157" t="s">
        <v>197</v>
      </c>
      <c r="F22" s="157">
        <v>3201264</v>
      </c>
      <c r="G22" s="157" t="s">
        <v>297</v>
      </c>
      <c r="H22" s="157" t="s">
        <v>776</v>
      </c>
      <c r="I22" s="45">
        <v>1</v>
      </c>
      <c r="J22" s="45">
        <v>6</v>
      </c>
      <c r="K22" s="180">
        <v>1.3888888888888889E-4</v>
      </c>
      <c r="L22" s="32">
        <v>5</v>
      </c>
      <c r="M22" s="30">
        <v>1</v>
      </c>
    </row>
    <row r="23" spans="1:13" ht="13" x14ac:dyDescent="0.3">
      <c r="A23" s="32">
        <v>17</v>
      </c>
      <c r="B23" s="157" t="s">
        <v>316</v>
      </c>
      <c r="C23" s="157" t="s">
        <v>650</v>
      </c>
      <c r="D23" s="157" t="s">
        <v>329</v>
      </c>
      <c r="E23" s="157" t="s">
        <v>197</v>
      </c>
      <c r="F23" s="157">
        <v>3201349</v>
      </c>
      <c r="G23" s="157" t="s">
        <v>297</v>
      </c>
      <c r="H23" s="157" t="s">
        <v>777</v>
      </c>
      <c r="I23" s="45">
        <v>1</v>
      </c>
      <c r="J23" s="45">
        <v>5</v>
      </c>
      <c r="K23" s="180">
        <v>1.3888888888888889E-4</v>
      </c>
      <c r="L23" s="32">
        <v>6</v>
      </c>
      <c r="M23" s="30">
        <v>1</v>
      </c>
    </row>
    <row r="24" spans="1:13" ht="13" x14ac:dyDescent="0.3">
      <c r="A24" s="32">
        <v>18</v>
      </c>
      <c r="B24" s="157" t="s">
        <v>376</v>
      </c>
      <c r="C24" s="157" t="s">
        <v>375</v>
      </c>
      <c r="D24" s="157" t="s">
        <v>188</v>
      </c>
      <c r="E24" s="157" t="s">
        <v>197</v>
      </c>
      <c r="F24" s="157">
        <v>3201278</v>
      </c>
      <c r="G24" s="157" t="s">
        <v>297</v>
      </c>
      <c r="H24" s="157" t="s">
        <v>675</v>
      </c>
      <c r="I24" s="45">
        <v>5</v>
      </c>
      <c r="J24" s="45">
        <v>5</v>
      </c>
      <c r="K24" s="180">
        <v>1.4236111111111112E-4</v>
      </c>
      <c r="L24" s="32">
        <v>2</v>
      </c>
      <c r="M24" s="30">
        <v>1</v>
      </c>
    </row>
    <row r="25" spans="1:13" ht="13" x14ac:dyDescent="0.3">
      <c r="A25" s="32">
        <v>19</v>
      </c>
      <c r="B25" s="157" t="s">
        <v>363</v>
      </c>
      <c r="C25" s="157" t="s">
        <v>333</v>
      </c>
      <c r="D25" s="157" t="s">
        <v>389</v>
      </c>
      <c r="E25" s="157" t="s">
        <v>196</v>
      </c>
      <c r="F25" s="157">
        <v>3504162</v>
      </c>
      <c r="G25" s="157" t="s">
        <v>297</v>
      </c>
      <c r="H25" s="157" t="s">
        <v>675</v>
      </c>
      <c r="I25" s="45">
        <v>4</v>
      </c>
      <c r="J25" s="45">
        <v>4</v>
      </c>
      <c r="K25" s="180">
        <v>1.4236111111111112E-4</v>
      </c>
      <c r="L25" s="32">
        <v>4</v>
      </c>
      <c r="M25" s="30">
        <v>1</v>
      </c>
    </row>
    <row r="26" spans="1:13" ht="13" x14ac:dyDescent="0.3">
      <c r="A26" s="32">
        <v>20</v>
      </c>
      <c r="B26" s="157" t="s">
        <v>360</v>
      </c>
      <c r="C26" s="157" t="s">
        <v>328</v>
      </c>
      <c r="D26" s="157" t="s">
        <v>185</v>
      </c>
      <c r="E26" s="157" t="s">
        <v>196</v>
      </c>
      <c r="F26" s="157">
        <v>3507219</v>
      </c>
      <c r="G26" s="157" t="s">
        <v>297</v>
      </c>
      <c r="H26" s="157" t="s">
        <v>675</v>
      </c>
      <c r="I26" s="45">
        <v>4</v>
      </c>
      <c r="J26" s="45">
        <v>2</v>
      </c>
      <c r="K26" s="180">
        <v>1.4236111111111112E-4</v>
      </c>
      <c r="L26" s="32">
        <v>5</v>
      </c>
      <c r="M26" s="30">
        <v>1</v>
      </c>
    </row>
    <row r="27" spans="1:13" ht="13" x14ac:dyDescent="0.3">
      <c r="A27" s="32">
        <v>21</v>
      </c>
      <c r="B27" s="157" t="s">
        <v>346</v>
      </c>
      <c r="C27" s="157" t="s">
        <v>245</v>
      </c>
      <c r="D27" s="157" t="s">
        <v>194</v>
      </c>
      <c r="E27" s="157" t="s">
        <v>198</v>
      </c>
      <c r="F27" s="157">
        <v>3604019</v>
      </c>
      <c r="G27" s="157" t="s">
        <v>297</v>
      </c>
      <c r="H27" s="157" t="s">
        <v>775</v>
      </c>
      <c r="I27" s="45">
        <v>2</v>
      </c>
      <c r="J27" s="45">
        <v>1</v>
      </c>
      <c r="K27" s="180">
        <v>1.4351851851851852E-4</v>
      </c>
      <c r="L27" s="32">
        <v>3</v>
      </c>
      <c r="M27" s="30">
        <v>1</v>
      </c>
    </row>
    <row r="28" spans="1:13" ht="13" x14ac:dyDescent="0.3">
      <c r="A28" s="32">
        <v>22</v>
      </c>
      <c r="B28" s="157" t="s">
        <v>344</v>
      </c>
      <c r="C28" s="157" t="s">
        <v>345</v>
      </c>
      <c r="D28" s="157" t="s">
        <v>213</v>
      </c>
      <c r="E28" s="157" t="s">
        <v>198</v>
      </c>
      <c r="F28" s="157">
        <v>3607247</v>
      </c>
      <c r="G28" s="157" t="s">
        <v>297</v>
      </c>
      <c r="H28" s="157" t="s">
        <v>675</v>
      </c>
      <c r="I28" s="45">
        <v>2</v>
      </c>
      <c r="J28" s="45">
        <v>6</v>
      </c>
      <c r="K28" s="180">
        <v>1.4351851851851852E-4</v>
      </c>
      <c r="L28" s="32">
        <v>4</v>
      </c>
      <c r="M28" s="30">
        <v>1</v>
      </c>
    </row>
    <row r="29" spans="1:13" ht="13" x14ac:dyDescent="0.3">
      <c r="A29" s="32">
        <v>23</v>
      </c>
      <c r="B29" s="157" t="s">
        <v>350</v>
      </c>
      <c r="C29" s="157" t="s">
        <v>351</v>
      </c>
      <c r="D29" s="157" t="s">
        <v>185</v>
      </c>
      <c r="E29" s="157" t="s">
        <v>196</v>
      </c>
      <c r="F29" s="157">
        <v>3507216</v>
      </c>
      <c r="G29" s="157" t="s">
        <v>297</v>
      </c>
      <c r="H29" s="157" t="s">
        <v>675</v>
      </c>
      <c r="I29" s="45">
        <v>3</v>
      </c>
      <c r="J29" s="45">
        <v>2</v>
      </c>
      <c r="K29" s="180">
        <v>1.4699074074074072E-4</v>
      </c>
      <c r="L29" s="32">
        <v>3</v>
      </c>
      <c r="M29" s="30">
        <v>1</v>
      </c>
    </row>
    <row r="30" spans="1:13" ht="13" x14ac:dyDescent="0.3">
      <c r="A30" s="32">
        <v>24</v>
      </c>
      <c r="B30" s="157" t="s">
        <v>352</v>
      </c>
      <c r="C30" s="157" t="s">
        <v>353</v>
      </c>
      <c r="D30" s="157" t="s">
        <v>188</v>
      </c>
      <c r="E30" s="157" t="s">
        <v>197</v>
      </c>
      <c r="F30" s="157">
        <v>3201152</v>
      </c>
      <c r="G30" s="157" t="s">
        <v>297</v>
      </c>
      <c r="H30" s="157" t="s">
        <v>675</v>
      </c>
      <c r="I30" s="45">
        <v>3</v>
      </c>
      <c r="J30" s="45">
        <v>3</v>
      </c>
      <c r="K30" s="180">
        <v>1.5162037037037035E-4</v>
      </c>
      <c r="L30" s="32">
        <v>4</v>
      </c>
      <c r="M30" s="30">
        <v>1</v>
      </c>
    </row>
    <row r="31" spans="1:13" ht="13" x14ac:dyDescent="0.3">
      <c r="A31" s="32">
        <v>25</v>
      </c>
      <c r="B31" s="157" t="s">
        <v>379</v>
      </c>
      <c r="C31" s="157" t="s">
        <v>380</v>
      </c>
      <c r="D31" s="157" t="s">
        <v>184</v>
      </c>
      <c r="E31" s="157" t="s">
        <v>195</v>
      </c>
      <c r="F31" s="157">
        <v>3107264</v>
      </c>
      <c r="G31" s="157" t="s">
        <v>297</v>
      </c>
      <c r="H31" s="157" t="s">
        <v>675</v>
      </c>
      <c r="I31" s="45">
        <v>6</v>
      </c>
      <c r="J31" s="45">
        <v>1</v>
      </c>
      <c r="K31" s="180">
        <v>1.5277777777777777E-4</v>
      </c>
      <c r="L31" s="32">
        <v>4</v>
      </c>
      <c r="M31" s="30">
        <v>1</v>
      </c>
    </row>
    <row r="32" spans="1:13" ht="13" x14ac:dyDescent="0.3">
      <c r="A32" s="32">
        <v>26</v>
      </c>
      <c r="B32" s="157" t="s">
        <v>381</v>
      </c>
      <c r="C32" s="157" t="s">
        <v>375</v>
      </c>
      <c r="D32" s="157" t="s">
        <v>185</v>
      </c>
      <c r="E32" s="157" t="s">
        <v>196</v>
      </c>
      <c r="F32" s="157">
        <v>3507491</v>
      </c>
      <c r="G32" s="157" t="s">
        <v>297</v>
      </c>
      <c r="H32" s="157" t="s">
        <v>675</v>
      </c>
      <c r="I32" s="45">
        <v>6</v>
      </c>
      <c r="J32" s="45">
        <v>2</v>
      </c>
      <c r="K32" s="180">
        <v>1.5277777777777777E-4</v>
      </c>
      <c r="L32" s="32">
        <v>5</v>
      </c>
      <c r="M32" s="30">
        <v>1</v>
      </c>
    </row>
    <row r="33" spans="1:13" ht="13" x14ac:dyDescent="0.3">
      <c r="A33" s="32">
        <v>27</v>
      </c>
      <c r="B33" s="157" t="s">
        <v>354</v>
      </c>
      <c r="C33" s="157" t="s">
        <v>355</v>
      </c>
      <c r="D33" s="157" t="s">
        <v>188</v>
      </c>
      <c r="E33" s="157" t="s">
        <v>197</v>
      </c>
      <c r="F33" s="157">
        <v>3201153</v>
      </c>
      <c r="G33" s="157" t="s">
        <v>297</v>
      </c>
      <c r="H33" s="157" t="s">
        <v>675</v>
      </c>
      <c r="I33" s="45">
        <v>3</v>
      </c>
      <c r="J33" s="45">
        <v>4</v>
      </c>
      <c r="K33" s="180">
        <v>1.550925925925926E-4</v>
      </c>
      <c r="L33" s="32">
        <v>5</v>
      </c>
      <c r="M33" s="30">
        <v>1</v>
      </c>
    </row>
    <row r="34" spans="1:13" ht="13" x14ac:dyDescent="0.3">
      <c r="A34" s="32">
        <v>28</v>
      </c>
      <c r="B34" s="157" t="s">
        <v>378</v>
      </c>
      <c r="C34" s="157" t="s">
        <v>241</v>
      </c>
      <c r="D34" s="157" t="s">
        <v>188</v>
      </c>
      <c r="E34" s="157" t="s">
        <v>197</v>
      </c>
      <c r="F34" s="157">
        <v>3201169</v>
      </c>
      <c r="G34" s="157" t="s">
        <v>297</v>
      </c>
      <c r="H34" s="157" t="s">
        <v>675</v>
      </c>
      <c r="I34" s="45">
        <v>5</v>
      </c>
      <c r="J34" s="45">
        <v>6</v>
      </c>
      <c r="K34" s="180">
        <v>1.574074074074074E-4</v>
      </c>
      <c r="L34" s="32">
        <v>3</v>
      </c>
      <c r="M34" s="30">
        <v>1</v>
      </c>
    </row>
    <row r="35" spans="1:13" ht="13" x14ac:dyDescent="0.3">
      <c r="A35" s="32">
        <v>29</v>
      </c>
      <c r="B35" s="157" t="s">
        <v>373</v>
      </c>
      <c r="C35" s="157" t="s">
        <v>281</v>
      </c>
      <c r="D35" s="157" t="s">
        <v>389</v>
      </c>
      <c r="E35" s="157" t="s">
        <v>196</v>
      </c>
      <c r="F35" s="157">
        <v>3505018</v>
      </c>
      <c r="G35" s="157" t="s">
        <v>297</v>
      </c>
      <c r="H35" s="157" t="s">
        <v>675</v>
      </c>
      <c r="I35" s="45">
        <v>5</v>
      </c>
      <c r="J35" s="45">
        <v>2</v>
      </c>
      <c r="K35" s="180">
        <v>1.6203703703703703E-4</v>
      </c>
      <c r="L35" s="32">
        <v>4</v>
      </c>
      <c r="M35" s="30">
        <v>1</v>
      </c>
    </row>
    <row r="36" spans="1:13" ht="13" x14ac:dyDescent="0.3">
      <c r="A36" s="32">
        <v>30</v>
      </c>
      <c r="B36" s="157" t="s">
        <v>339</v>
      </c>
      <c r="C36" s="157" t="s">
        <v>328</v>
      </c>
      <c r="D36" s="157" t="s">
        <v>184</v>
      </c>
      <c r="E36" s="157" t="s">
        <v>195</v>
      </c>
      <c r="F36" s="157">
        <v>3107245</v>
      </c>
      <c r="G36" s="157" t="s">
        <v>297</v>
      </c>
      <c r="H36" s="157" t="s">
        <v>675</v>
      </c>
      <c r="I36" s="45">
        <v>2</v>
      </c>
      <c r="J36" s="45">
        <v>3</v>
      </c>
      <c r="K36" s="180">
        <v>1.6203703703703703E-4</v>
      </c>
      <c r="L36" s="32">
        <v>5</v>
      </c>
      <c r="M36" s="30">
        <v>1</v>
      </c>
    </row>
    <row r="37" spans="1:13" ht="13" x14ac:dyDescent="0.3">
      <c r="A37" s="32">
        <v>31</v>
      </c>
      <c r="B37" s="157" t="s">
        <v>340</v>
      </c>
      <c r="C37" s="157" t="s">
        <v>341</v>
      </c>
      <c r="D37" s="157" t="s">
        <v>188</v>
      </c>
      <c r="E37" s="157" t="s">
        <v>197</v>
      </c>
      <c r="F37" s="157">
        <v>3201989</v>
      </c>
      <c r="G37" s="157" t="s">
        <v>297</v>
      </c>
      <c r="H37" s="157" t="s">
        <v>675</v>
      </c>
      <c r="I37" s="45">
        <v>2</v>
      </c>
      <c r="J37" s="45">
        <v>4</v>
      </c>
      <c r="K37" s="180">
        <v>1.6203703703703703E-4</v>
      </c>
      <c r="L37" s="32">
        <v>6</v>
      </c>
      <c r="M37" s="30">
        <v>1</v>
      </c>
    </row>
    <row r="38" spans="1:13" ht="13" x14ac:dyDescent="0.3">
      <c r="A38" s="32">
        <v>32</v>
      </c>
      <c r="B38" s="157" t="s">
        <v>371</v>
      </c>
      <c r="C38" s="157" t="s">
        <v>372</v>
      </c>
      <c r="D38" s="157" t="s">
        <v>192</v>
      </c>
      <c r="E38" s="157" t="s">
        <v>195</v>
      </c>
      <c r="F38" s="157">
        <v>3106743</v>
      </c>
      <c r="G38" s="157" t="s">
        <v>297</v>
      </c>
      <c r="H38" s="157" t="s">
        <v>675</v>
      </c>
      <c r="I38" s="45">
        <v>5</v>
      </c>
      <c r="J38" s="45">
        <v>1</v>
      </c>
      <c r="K38" s="180">
        <v>1.6782407407407406E-4</v>
      </c>
      <c r="L38" s="32">
        <v>5</v>
      </c>
      <c r="M38" s="30">
        <v>1</v>
      </c>
    </row>
    <row r="39" spans="1:13" ht="13" x14ac:dyDescent="0.3">
      <c r="A39" s="47"/>
      <c r="B39" s="157" t="s">
        <v>356</v>
      </c>
      <c r="C39" s="157" t="s">
        <v>357</v>
      </c>
      <c r="D39" s="157" t="s">
        <v>192</v>
      </c>
      <c r="E39" s="157" t="s">
        <v>195</v>
      </c>
      <c r="F39" s="157">
        <v>3113002</v>
      </c>
      <c r="G39" s="157" t="s">
        <v>297</v>
      </c>
      <c r="H39" s="157" t="s">
        <v>675</v>
      </c>
      <c r="I39" s="45">
        <v>3</v>
      </c>
      <c r="J39" s="45">
        <v>6</v>
      </c>
      <c r="K39" s="180" t="s">
        <v>803</v>
      </c>
      <c r="L39" s="32">
        <v>6</v>
      </c>
      <c r="M39" s="30"/>
    </row>
    <row r="40" spans="1:13" ht="13" x14ac:dyDescent="0.3">
      <c r="A40" s="13"/>
      <c r="B40" s="157" t="s">
        <v>369</v>
      </c>
      <c r="C40" s="157" t="s">
        <v>370</v>
      </c>
      <c r="D40" s="157" t="s">
        <v>189</v>
      </c>
      <c r="E40" s="157" t="s">
        <v>196</v>
      </c>
      <c r="F40" s="157">
        <v>3503716</v>
      </c>
      <c r="G40" s="157" t="s">
        <v>297</v>
      </c>
      <c r="H40" s="157" t="s">
        <v>675</v>
      </c>
      <c r="I40" s="45">
        <v>4</v>
      </c>
      <c r="J40" s="45">
        <v>6</v>
      </c>
      <c r="K40" s="180" t="s">
        <v>786</v>
      </c>
      <c r="L40" s="32"/>
      <c r="M40" s="30"/>
    </row>
    <row r="41" spans="1:13" ht="13" x14ac:dyDescent="0.3">
      <c r="A41" s="13"/>
      <c r="B41" s="157" t="s">
        <v>374</v>
      </c>
      <c r="C41" s="157" t="s">
        <v>375</v>
      </c>
      <c r="D41" s="157" t="s">
        <v>231</v>
      </c>
      <c r="E41" s="157" t="s">
        <v>198</v>
      </c>
      <c r="F41" s="157">
        <v>3607242</v>
      </c>
      <c r="G41" s="157" t="s">
        <v>297</v>
      </c>
      <c r="H41" s="157" t="s">
        <v>675</v>
      </c>
      <c r="I41" s="45">
        <v>5</v>
      </c>
      <c r="J41" s="45">
        <v>3</v>
      </c>
      <c r="K41" s="180" t="s">
        <v>786</v>
      </c>
      <c r="L41" s="32"/>
      <c r="M41" s="30"/>
    </row>
    <row r="43" spans="1:13" ht="18" x14ac:dyDescent="0.4">
      <c r="A43" s="192" t="s">
        <v>0</v>
      </c>
      <c r="B43" s="192"/>
      <c r="C43" s="192"/>
      <c r="D43" s="98" t="s">
        <v>72</v>
      </c>
      <c r="E43" s="97"/>
      <c r="F43" s="58"/>
      <c r="G43" s="35"/>
      <c r="H43" s="58"/>
      <c r="I43" s="58"/>
      <c r="J43" s="58"/>
      <c r="K43" s="35"/>
      <c r="L43" s="35"/>
      <c r="M43" s="35"/>
    </row>
    <row r="44" spans="1:13" ht="18" x14ac:dyDescent="0.4">
      <c r="A44" s="192" t="s">
        <v>1</v>
      </c>
      <c r="B44" s="192"/>
      <c r="C44" s="192"/>
      <c r="D44" s="46" t="s">
        <v>306</v>
      </c>
      <c r="E44" s="58"/>
      <c r="F44" s="58"/>
      <c r="G44" s="35"/>
      <c r="H44" s="58"/>
      <c r="I44" s="58"/>
      <c r="J44" s="58"/>
      <c r="K44" s="35"/>
      <c r="L44" s="35"/>
      <c r="M44" s="35"/>
    </row>
    <row r="45" spans="1:13" ht="18" x14ac:dyDescent="0.4">
      <c r="A45" s="192" t="s">
        <v>2</v>
      </c>
      <c r="B45" s="192"/>
      <c r="C45" s="192"/>
      <c r="D45" s="19"/>
      <c r="E45" s="8"/>
      <c r="F45" s="35"/>
      <c r="G45" s="35"/>
      <c r="H45" s="35"/>
      <c r="I45" s="35"/>
      <c r="J45" s="35"/>
      <c r="K45" s="35"/>
      <c r="L45" s="35"/>
      <c r="M45" s="35"/>
    </row>
    <row r="46" spans="1:13" ht="13" x14ac:dyDescent="0.3">
      <c r="A46" s="59"/>
      <c r="B46" s="60"/>
      <c r="C46" s="60"/>
      <c r="D46" s="60"/>
      <c r="E46" s="60"/>
      <c r="F46" s="60"/>
      <c r="G46" s="60"/>
      <c r="H46" s="59"/>
      <c r="I46" s="59"/>
      <c r="J46" s="59"/>
      <c r="K46" s="59"/>
      <c r="L46" s="59"/>
      <c r="M46" s="60"/>
    </row>
    <row r="47" spans="1:13" ht="13" x14ac:dyDescent="0.3">
      <c r="A47" s="13" t="s">
        <v>126</v>
      </c>
      <c r="B47" s="30" t="s">
        <v>4</v>
      </c>
      <c r="C47" s="30" t="s">
        <v>3</v>
      </c>
      <c r="D47" s="30" t="s">
        <v>5</v>
      </c>
      <c r="E47" s="30" t="s">
        <v>121</v>
      </c>
      <c r="F47" s="30" t="s">
        <v>199</v>
      </c>
      <c r="G47" s="30" t="s">
        <v>79</v>
      </c>
      <c r="H47" s="13" t="s">
        <v>78</v>
      </c>
      <c r="I47" s="13" t="s">
        <v>77</v>
      </c>
      <c r="J47" s="13" t="s">
        <v>6</v>
      </c>
      <c r="K47" s="13" t="s">
        <v>7</v>
      </c>
      <c r="L47" s="13" t="s">
        <v>8</v>
      </c>
      <c r="M47" s="30" t="s">
        <v>9</v>
      </c>
    </row>
    <row r="48" spans="1:13" ht="13" x14ac:dyDescent="0.3">
      <c r="A48" s="45">
        <v>1</v>
      </c>
      <c r="B48" s="157" t="s">
        <v>423</v>
      </c>
      <c r="C48" s="157" t="s">
        <v>553</v>
      </c>
      <c r="D48" s="157" t="s">
        <v>231</v>
      </c>
      <c r="E48" s="157" t="s">
        <v>198</v>
      </c>
      <c r="F48" s="157">
        <v>3604196</v>
      </c>
      <c r="G48" s="157" t="s">
        <v>306</v>
      </c>
      <c r="H48" s="157" t="s">
        <v>710</v>
      </c>
      <c r="I48" s="45">
        <v>1</v>
      </c>
      <c r="J48" s="45">
        <v>1</v>
      </c>
      <c r="K48" s="180">
        <v>1.1342592592592594E-4</v>
      </c>
      <c r="L48" s="45">
        <v>1</v>
      </c>
      <c r="M48" s="30">
        <v>8</v>
      </c>
    </row>
    <row r="49" spans="1:13" ht="13" x14ac:dyDescent="0.3">
      <c r="A49" s="45">
        <v>2</v>
      </c>
      <c r="B49" s="157" t="s">
        <v>396</v>
      </c>
      <c r="C49" s="157" t="s">
        <v>412</v>
      </c>
      <c r="D49" s="157" t="s">
        <v>259</v>
      </c>
      <c r="E49" s="157" t="s">
        <v>197</v>
      </c>
      <c r="F49" s="157">
        <v>3201260</v>
      </c>
      <c r="G49" s="157" t="s">
        <v>306</v>
      </c>
      <c r="H49" s="157" t="s">
        <v>691</v>
      </c>
      <c r="I49" s="45">
        <v>1</v>
      </c>
      <c r="J49" s="45">
        <v>5</v>
      </c>
      <c r="K49" s="180">
        <v>1.1574074074074073E-4</v>
      </c>
      <c r="L49" s="45">
        <v>2</v>
      </c>
      <c r="M49" s="30">
        <v>6</v>
      </c>
    </row>
    <row r="50" spans="1:13" ht="13" x14ac:dyDescent="0.3">
      <c r="A50" s="45">
        <v>3</v>
      </c>
      <c r="B50" s="157" t="s">
        <v>550</v>
      </c>
      <c r="C50" s="157" t="s">
        <v>412</v>
      </c>
      <c r="D50" s="157" t="s">
        <v>231</v>
      </c>
      <c r="E50" s="157" t="s">
        <v>198</v>
      </c>
      <c r="F50" s="157">
        <v>3604242</v>
      </c>
      <c r="G50" s="157" t="s">
        <v>306</v>
      </c>
      <c r="H50" s="157" t="s">
        <v>675</v>
      </c>
      <c r="I50" s="45">
        <v>3</v>
      </c>
      <c r="J50" s="45">
        <v>4</v>
      </c>
      <c r="K50" s="180">
        <v>1.1805555555555555E-4</v>
      </c>
      <c r="L50" s="45">
        <v>1</v>
      </c>
      <c r="M50" s="30">
        <v>5</v>
      </c>
    </row>
    <row r="51" spans="1:13" ht="13" x14ac:dyDescent="0.3">
      <c r="A51" s="45">
        <v>4</v>
      </c>
      <c r="B51" s="157" t="s">
        <v>604</v>
      </c>
      <c r="C51" s="157" t="s">
        <v>605</v>
      </c>
      <c r="D51" s="157" t="s">
        <v>389</v>
      </c>
      <c r="E51" s="157" t="s">
        <v>196</v>
      </c>
      <c r="F51" s="157">
        <v>3504163</v>
      </c>
      <c r="G51" s="157" t="s">
        <v>306</v>
      </c>
      <c r="H51" s="157" t="s">
        <v>675</v>
      </c>
      <c r="I51" s="45">
        <v>4</v>
      </c>
      <c r="J51" s="45">
        <v>3</v>
      </c>
      <c r="K51" s="180">
        <v>1.1921296296296299E-4</v>
      </c>
      <c r="L51" s="45">
        <v>1</v>
      </c>
      <c r="M51" s="30">
        <v>4</v>
      </c>
    </row>
    <row r="52" spans="1:13" ht="13" x14ac:dyDescent="0.3">
      <c r="A52" s="45">
        <v>5</v>
      </c>
      <c r="B52" s="157" t="s">
        <v>480</v>
      </c>
      <c r="C52" s="157" t="s">
        <v>219</v>
      </c>
      <c r="D52" s="157" t="s">
        <v>422</v>
      </c>
      <c r="E52" s="157" t="s">
        <v>198</v>
      </c>
      <c r="F52" s="157">
        <v>3603199</v>
      </c>
      <c r="G52" s="157" t="s">
        <v>306</v>
      </c>
      <c r="H52" s="157" t="s">
        <v>675</v>
      </c>
      <c r="I52" s="45">
        <v>4</v>
      </c>
      <c r="J52" s="45">
        <v>4</v>
      </c>
      <c r="K52" s="180">
        <v>1.1921296296296299E-4</v>
      </c>
      <c r="L52" s="45">
        <v>2</v>
      </c>
      <c r="M52" s="30">
        <v>3</v>
      </c>
    </row>
    <row r="53" spans="1:13" ht="13" x14ac:dyDescent="0.3">
      <c r="A53" s="45">
        <v>6</v>
      </c>
      <c r="B53" s="157" t="s">
        <v>606</v>
      </c>
      <c r="C53" s="157" t="s">
        <v>216</v>
      </c>
      <c r="D53" s="157" t="s">
        <v>187</v>
      </c>
      <c r="E53" s="157" t="s">
        <v>195</v>
      </c>
      <c r="F53" s="157">
        <v>3105404</v>
      </c>
      <c r="G53" s="157" t="s">
        <v>306</v>
      </c>
      <c r="H53" s="157" t="s">
        <v>708</v>
      </c>
      <c r="I53" s="45">
        <v>1</v>
      </c>
      <c r="J53" s="45">
        <v>2</v>
      </c>
      <c r="K53" s="180">
        <v>1.1921296296296299E-4</v>
      </c>
      <c r="L53" s="45">
        <v>3</v>
      </c>
      <c r="M53" s="30">
        <v>2</v>
      </c>
    </row>
    <row r="54" spans="1:13" ht="13" x14ac:dyDescent="0.3">
      <c r="A54" s="45">
        <v>7</v>
      </c>
      <c r="B54" s="157" t="s">
        <v>321</v>
      </c>
      <c r="C54" s="157" t="s">
        <v>170</v>
      </c>
      <c r="D54" s="157" t="s">
        <v>187</v>
      </c>
      <c r="E54" s="157" t="s">
        <v>195</v>
      </c>
      <c r="F54" s="157">
        <v>3105403</v>
      </c>
      <c r="G54" s="157" t="s">
        <v>306</v>
      </c>
      <c r="H54" s="157" t="s">
        <v>774</v>
      </c>
      <c r="I54" s="45">
        <v>1</v>
      </c>
      <c r="J54" s="45">
        <v>4</v>
      </c>
      <c r="K54" s="180">
        <v>1.1921296296296299E-4</v>
      </c>
      <c r="L54" s="45">
        <v>4</v>
      </c>
      <c r="M54" s="30">
        <v>1</v>
      </c>
    </row>
    <row r="55" spans="1:13" ht="13" x14ac:dyDescent="0.3">
      <c r="A55" s="45">
        <v>8</v>
      </c>
      <c r="B55" s="157" t="s">
        <v>600</v>
      </c>
      <c r="C55" s="157" t="s">
        <v>400</v>
      </c>
      <c r="D55" s="157" t="s">
        <v>231</v>
      </c>
      <c r="E55" s="157" t="s">
        <v>198</v>
      </c>
      <c r="F55" s="157">
        <v>3604219</v>
      </c>
      <c r="G55" s="157" t="s">
        <v>306</v>
      </c>
      <c r="H55" s="157" t="s">
        <v>785</v>
      </c>
      <c r="I55" s="45">
        <v>1</v>
      </c>
      <c r="J55" s="45">
        <v>3</v>
      </c>
      <c r="K55" s="180">
        <v>1.1921296296296299E-4</v>
      </c>
      <c r="L55" s="45">
        <v>5</v>
      </c>
      <c r="M55" s="30">
        <v>1</v>
      </c>
    </row>
    <row r="56" spans="1:13" ht="13" x14ac:dyDescent="0.3">
      <c r="A56" s="45">
        <v>9</v>
      </c>
      <c r="B56" s="157" t="s">
        <v>408</v>
      </c>
      <c r="C56" s="157" t="s">
        <v>603</v>
      </c>
      <c r="D56" s="157" t="s">
        <v>231</v>
      </c>
      <c r="E56" s="157" t="s">
        <v>198</v>
      </c>
      <c r="F56" s="157">
        <v>3607462</v>
      </c>
      <c r="G56" s="157" t="s">
        <v>306</v>
      </c>
      <c r="H56" s="157" t="s">
        <v>675</v>
      </c>
      <c r="I56" s="45">
        <v>3</v>
      </c>
      <c r="J56" s="45">
        <v>2</v>
      </c>
      <c r="K56" s="180">
        <v>1.2384259259259258E-4</v>
      </c>
      <c r="L56" s="45">
        <v>2</v>
      </c>
      <c r="M56" s="30">
        <v>1</v>
      </c>
    </row>
    <row r="57" spans="1:13" ht="13" x14ac:dyDescent="0.3">
      <c r="A57" s="45">
        <v>10</v>
      </c>
      <c r="B57" s="157" t="s">
        <v>593</v>
      </c>
      <c r="C57" s="157" t="s">
        <v>594</v>
      </c>
      <c r="D57" s="157" t="s">
        <v>329</v>
      </c>
      <c r="E57" s="157" t="s">
        <v>197</v>
      </c>
      <c r="F57" s="157">
        <v>3201353</v>
      </c>
      <c r="G57" s="157" t="s">
        <v>306</v>
      </c>
      <c r="H57" s="157" t="s">
        <v>688</v>
      </c>
      <c r="I57" s="45">
        <v>1</v>
      </c>
      <c r="J57" s="45">
        <v>6</v>
      </c>
      <c r="K57" s="180">
        <v>1.261574074074074E-4</v>
      </c>
      <c r="L57" s="45">
        <v>6</v>
      </c>
      <c r="M57" s="30">
        <v>1</v>
      </c>
    </row>
    <row r="58" spans="1:13" ht="13" x14ac:dyDescent="0.3">
      <c r="A58" s="45">
        <v>11</v>
      </c>
      <c r="B58" s="157" t="s">
        <v>293</v>
      </c>
      <c r="C58" s="157" t="s">
        <v>219</v>
      </c>
      <c r="D58" s="157" t="s">
        <v>190</v>
      </c>
      <c r="E58" s="157" t="s">
        <v>198</v>
      </c>
      <c r="F58" s="157">
        <v>3602475</v>
      </c>
      <c r="G58" s="157" t="s">
        <v>306</v>
      </c>
      <c r="H58" s="157" t="s">
        <v>675</v>
      </c>
      <c r="I58" s="45">
        <v>2</v>
      </c>
      <c r="J58" s="45">
        <v>5</v>
      </c>
      <c r="K58" s="180">
        <v>1.3194444444444443E-4</v>
      </c>
      <c r="L58" s="45">
        <v>1</v>
      </c>
      <c r="M58" s="30">
        <v>1</v>
      </c>
    </row>
    <row r="59" spans="1:13" ht="13" x14ac:dyDescent="0.3">
      <c r="A59" s="45">
        <v>12</v>
      </c>
      <c r="B59" s="157" t="s">
        <v>542</v>
      </c>
      <c r="C59" s="157" t="s">
        <v>412</v>
      </c>
      <c r="D59" s="157" t="s">
        <v>213</v>
      </c>
      <c r="E59" s="157" t="s">
        <v>198</v>
      </c>
      <c r="F59" s="157">
        <v>3602269</v>
      </c>
      <c r="G59" s="157" t="s">
        <v>306</v>
      </c>
      <c r="H59" s="157" t="s">
        <v>675</v>
      </c>
      <c r="I59" s="45">
        <v>2</v>
      </c>
      <c r="J59" s="45">
        <v>4</v>
      </c>
      <c r="K59" s="180">
        <v>1.3541666666666666E-4</v>
      </c>
      <c r="L59" s="45">
        <v>2</v>
      </c>
      <c r="M59" s="30">
        <v>1</v>
      </c>
    </row>
    <row r="60" spans="1:13" ht="13" x14ac:dyDescent="0.3">
      <c r="A60" s="45">
        <v>13</v>
      </c>
      <c r="B60" s="157" t="s">
        <v>334</v>
      </c>
      <c r="C60" s="157" t="s">
        <v>221</v>
      </c>
      <c r="D60" s="157" t="s">
        <v>259</v>
      </c>
      <c r="E60" s="157" t="s">
        <v>197</v>
      </c>
      <c r="F60" s="157">
        <v>3201253</v>
      </c>
      <c r="G60" s="157" t="s">
        <v>306</v>
      </c>
      <c r="H60" s="157" t="s">
        <v>784</v>
      </c>
      <c r="I60" s="45">
        <v>2</v>
      </c>
      <c r="J60" s="45">
        <v>1</v>
      </c>
      <c r="K60" s="180">
        <v>1.3888888888888889E-4</v>
      </c>
      <c r="L60" s="45">
        <v>3</v>
      </c>
      <c r="M60" s="30">
        <v>1</v>
      </c>
    </row>
    <row r="61" spans="1:13" ht="13" x14ac:dyDescent="0.3">
      <c r="A61" s="45">
        <v>14</v>
      </c>
      <c r="B61" s="157" t="s">
        <v>770</v>
      </c>
      <c r="C61" s="157" t="s">
        <v>421</v>
      </c>
      <c r="D61" s="157" t="s">
        <v>188</v>
      </c>
      <c r="E61" s="157" t="s">
        <v>197</v>
      </c>
      <c r="F61" s="157">
        <v>3201159</v>
      </c>
      <c r="G61" s="157" t="s">
        <v>306</v>
      </c>
      <c r="H61" s="157" t="s">
        <v>675</v>
      </c>
      <c r="I61" s="45">
        <v>4</v>
      </c>
      <c r="J61" s="45">
        <v>2</v>
      </c>
      <c r="K61" s="180">
        <v>1.4583333333333335E-4</v>
      </c>
      <c r="L61" s="45">
        <v>3</v>
      </c>
      <c r="M61" s="30">
        <v>1</v>
      </c>
    </row>
    <row r="62" spans="1:13" ht="13" x14ac:dyDescent="0.3">
      <c r="A62" s="45">
        <v>15</v>
      </c>
      <c r="B62" s="157" t="s">
        <v>602</v>
      </c>
      <c r="C62" s="157" t="s">
        <v>276</v>
      </c>
      <c r="D62" s="157" t="s">
        <v>192</v>
      </c>
      <c r="E62" s="157" t="s">
        <v>195</v>
      </c>
      <c r="F62" s="157">
        <v>3107296</v>
      </c>
      <c r="G62" s="157" t="s">
        <v>306</v>
      </c>
      <c r="H62" s="157" t="s">
        <v>675</v>
      </c>
      <c r="I62" s="45">
        <v>3</v>
      </c>
      <c r="J62" s="45">
        <v>1</v>
      </c>
      <c r="K62" s="180">
        <v>1.4699074074074072E-4</v>
      </c>
      <c r="L62" s="45">
        <v>3</v>
      </c>
      <c r="M62" s="30">
        <v>1</v>
      </c>
    </row>
    <row r="63" spans="1:13" ht="13" x14ac:dyDescent="0.3">
      <c r="A63" s="45">
        <v>16</v>
      </c>
      <c r="B63" s="157" t="s">
        <v>601</v>
      </c>
      <c r="C63" s="157" t="s">
        <v>440</v>
      </c>
      <c r="D63" s="157" t="s">
        <v>184</v>
      </c>
      <c r="E63" s="157" t="s">
        <v>195</v>
      </c>
      <c r="F63" s="157">
        <v>3111461</v>
      </c>
      <c r="G63" s="157" t="s">
        <v>306</v>
      </c>
      <c r="H63" s="157" t="s">
        <v>675</v>
      </c>
      <c r="I63" s="45">
        <v>2</v>
      </c>
      <c r="J63" s="45">
        <v>6</v>
      </c>
      <c r="K63" s="180">
        <v>1.4699074074074072E-4</v>
      </c>
      <c r="L63" s="45">
        <v>4</v>
      </c>
      <c r="M63" s="30">
        <v>1</v>
      </c>
    </row>
    <row r="64" spans="1:13" ht="13" x14ac:dyDescent="0.3">
      <c r="A64" s="45">
        <v>17</v>
      </c>
      <c r="B64" s="157" t="s">
        <v>596</v>
      </c>
      <c r="C64" s="157" t="s">
        <v>597</v>
      </c>
      <c r="D64" s="157" t="s">
        <v>329</v>
      </c>
      <c r="E64" s="157" t="s">
        <v>197</v>
      </c>
      <c r="F64" s="157">
        <v>3201377</v>
      </c>
      <c r="G64" s="157" t="s">
        <v>306</v>
      </c>
      <c r="H64" s="157" t="s">
        <v>683</v>
      </c>
      <c r="I64" s="45">
        <v>2</v>
      </c>
      <c r="J64" s="45">
        <v>3</v>
      </c>
      <c r="K64" s="180">
        <v>1.4699074074074072E-4</v>
      </c>
      <c r="L64" s="45">
        <v>5</v>
      </c>
      <c r="M64" s="30">
        <v>1</v>
      </c>
    </row>
    <row r="65" spans="1:13" ht="13" x14ac:dyDescent="0.3">
      <c r="A65" s="45">
        <v>18</v>
      </c>
      <c r="B65" s="157" t="s">
        <v>378</v>
      </c>
      <c r="C65" s="157" t="s">
        <v>424</v>
      </c>
      <c r="D65" s="157" t="s">
        <v>188</v>
      </c>
      <c r="E65" s="157" t="s">
        <v>197</v>
      </c>
      <c r="F65" s="157">
        <v>3201171</v>
      </c>
      <c r="G65" s="157" t="s">
        <v>306</v>
      </c>
      <c r="H65" s="157" t="s">
        <v>675</v>
      </c>
      <c r="I65" s="45">
        <v>4</v>
      </c>
      <c r="J65" s="45">
        <v>5</v>
      </c>
      <c r="K65" s="180">
        <v>1.5277777777777777E-4</v>
      </c>
      <c r="L65" s="45">
        <v>4</v>
      </c>
      <c r="M65" s="30">
        <v>1</v>
      </c>
    </row>
    <row r="66" spans="1:13" ht="13" x14ac:dyDescent="0.3">
      <c r="A66" s="45">
        <v>19</v>
      </c>
      <c r="B66" s="157" t="s">
        <v>474</v>
      </c>
      <c r="C66" s="157" t="s">
        <v>219</v>
      </c>
      <c r="D66" s="157" t="s">
        <v>185</v>
      </c>
      <c r="E66" s="157" t="s">
        <v>196</v>
      </c>
      <c r="F66" s="157">
        <v>3510985</v>
      </c>
      <c r="G66" s="157" t="s">
        <v>306</v>
      </c>
      <c r="H66" s="157" t="s">
        <v>675</v>
      </c>
      <c r="I66" s="45">
        <v>4</v>
      </c>
      <c r="J66" s="45">
        <v>1</v>
      </c>
      <c r="K66" s="180">
        <v>1.5277777777777777E-4</v>
      </c>
      <c r="L66" s="45">
        <v>5</v>
      </c>
      <c r="M66" s="30">
        <v>1</v>
      </c>
    </row>
    <row r="67" spans="1:13" ht="13" x14ac:dyDescent="0.3">
      <c r="A67" s="45">
        <v>20</v>
      </c>
      <c r="B67" s="157" t="s">
        <v>781</v>
      </c>
      <c r="C67" s="157" t="s">
        <v>400</v>
      </c>
      <c r="D67" s="157" t="s">
        <v>188</v>
      </c>
      <c r="E67" s="157" t="s">
        <v>197</v>
      </c>
      <c r="F67" s="157">
        <v>3204289</v>
      </c>
      <c r="G67" s="157" t="s">
        <v>306</v>
      </c>
      <c r="H67" s="157" t="s">
        <v>675</v>
      </c>
      <c r="I67" s="45">
        <v>3</v>
      </c>
      <c r="J67" s="45">
        <v>3</v>
      </c>
      <c r="K67" s="180">
        <v>1.550925925925926E-4</v>
      </c>
      <c r="L67" s="45">
        <v>4</v>
      </c>
      <c r="M67" s="30">
        <v>1</v>
      </c>
    </row>
    <row r="68" spans="1:13" ht="13" x14ac:dyDescent="0.3">
      <c r="A68" s="45">
        <v>21</v>
      </c>
      <c r="B68" s="157" t="s">
        <v>595</v>
      </c>
      <c r="C68" s="157" t="s">
        <v>415</v>
      </c>
      <c r="D68" s="157" t="s">
        <v>329</v>
      </c>
      <c r="E68" s="157" t="s">
        <v>197</v>
      </c>
      <c r="F68" s="157">
        <v>3201359</v>
      </c>
      <c r="G68" s="157" t="s">
        <v>306</v>
      </c>
      <c r="H68" s="157" t="s">
        <v>783</v>
      </c>
      <c r="I68" s="45">
        <v>2</v>
      </c>
      <c r="J68" s="45">
        <v>2</v>
      </c>
      <c r="K68" s="180">
        <v>1.574074074074074E-4</v>
      </c>
      <c r="L68" s="45">
        <v>6</v>
      </c>
      <c r="M68" s="30">
        <v>1</v>
      </c>
    </row>
    <row r="69" spans="1:13" ht="13" x14ac:dyDescent="0.3">
      <c r="A69" s="45">
        <v>22</v>
      </c>
      <c r="B69" s="157" t="s">
        <v>163</v>
      </c>
      <c r="C69" s="157" t="s">
        <v>782</v>
      </c>
      <c r="D69" s="157" t="s">
        <v>188</v>
      </c>
      <c r="E69" s="157" t="s">
        <v>197</v>
      </c>
      <c r="F69" s="157">
        <v>3204290</v>
      </c>
      <c r="G69" s="157" t="s">
        <v>306</v>
      </c>
      <c r="H69" s="157" t="s">
        <v>675</v>
      </c>
      <c r="I69" s="45">
        <v>3</v>
      </c>
      <c r="J69" s="45">
        <v>5</v>
      </c>
      <c r="K69" s="180">
        <v>1.6666666666666666E-4</v>
      </c>
      <c r="L69" s="45">
        <v>5</v>
      </c>
      <c r="M69" s="30">
        <v>1</v>
      </c>
    </row>
  </sheetData>
  <sheetProtection selectLockedCells="1" selectUnlockedCells="1"/>
  <autoFilter ref="A47:M47" xr:uid="{00000000-0009-0000-0000-000004000000}"/>
  <sortState ref="A48:M69">
    <sortCondition ref="K48:K69"/>
    <sortCondition ref="L48:L69"/>
  </sortState>
  <mergeCells count="6">
    <mergeCell ref="A45:C45"/>
    <mergeCell ref="A2:C2"/>
    <mergeCell ref="A3:C3"/>
    <mergeCell ref="A4:C4"/>
    <mergeCell ref="A43:C43"/>
    <mergeCell ref="A44:C44"/>
  </mergeCells>
  <phoneticPr fontId="4" type="noConversion"/>
  <dataValidations count="1">
    <dataValidation type="list" operator="equal" allowBlank="1" showErrorMessage="1" error="CATEGORIA NON CORRETTA!!!_x000a_VEDI MENU' A TENDINA" sqref="G40" xr:uid="{00000000-0002-0000-0400-000000000000}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scale="95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83"/>
  <sheetViews>
    <sheetView topLeftCell="A83" zoomScale="120" zoomScaleNormal="120" workbookViewId="0">
      <selection activeCell="A43" sqref="A43:C43"/>
    </sheetView>
  </sheetViews>
  <sheetFormatPr defaultColWidth="11.6328125" defaultRowHeight="12.5" x14ac:dyDescent="0.25"/>
  <cols>
    <col min="1" max="1" width="4.36328125" customWidth="1"/>
    <col min="2" max="2" width="22.08984375" bestFit="1" customWidth="1"/>
    <col min="3" max="3" width="13.08984375" bestFit="1" customWidth="1"/>
    <col min="4" max="4" width="26.26953125" style="26" bestFit="1" customWidth="1"/>
    <col min="5" max="5" width="8.36328125" style="26" customWidth="1"/>
    <col min="6" max="6" width="8" style="1" bestFit="1" customWidth="1"/>
    <col min="7" max="7" width="5.90625" style="1" customWidth="1"/>
    <col min="8" max="8" width="7.26953125" style="1" customWidth="1"/>
    <col min="9" max="9" width="8.7265625" style="1" customWidth="1"/>
    <col min="10" max="10" width="6.36328125" style="1" customWidth="1"/>
    <col min="11" max="11" width="9.08984375" style="1" customWidth="1"/>
    <col min="12" max="12" width="6.6328125" style="1" customWidth="1"/>
    <col min="13" max="13" width="11.6328125" style="1"/>
  </cols>
  <sheetData>
    <row r="1" spans="1:13" ht="18" x14ac:dyDescent="0.4">
      <c r="A1" s="192" t="s">
        <v>0</v>
      </c>
      <c r="B1" s="192"/>
      <c r="C1" s="192"/>
      <c r="D1" s="46" t="s">
        <v>73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" x14ac:dyDescent="0.4">
      <c r="A2" s="192" t="s">
        <v>1</v>
      </c>
      <c r="B2" s="192"/>
      <c r="C2" s="192"/>
      <c r="D2" s="46" t="s">
        <v>289</v>
      </c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4">
      <c r="A3" s="192" t="s">
        <v>2</v>
      </c>
      <c r="B3" s="192"/>
      <c r="C3" s="192"/>
      <c r="D3" s="181">
        <v>0.58333333333333337</v>
      </c>
      <c r="E3" s="8"/>
      <c r="F3" s="35"/>
      <c r="G3" s="35"/>
      <c r="H3" s="35"/>
      <c r="I3" s="35"/>
      <c r="J3" s="35"/>
      <c r="K3" s="35"/>
      <c r="L3" s="35"/>
      <c r="M3" s="35"/>
    </row>
    <row r="4" spans="1:13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ht="13" x14ac:dyDescent="0.3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 t="s">
        <v>78</v>
      </c>
      <c r="I5" s="13" t="s">
        <v>77</v>
      </c>
      <c r="J5" s="13" t="s">
        <v>6</v>
      </c>
      <c r="K5" s="13" t="s">
        <v>7</v>
      </c>
      <c r="L5" s="13" t="s">
        <v>8</v>
      </c>
      <c r="M5" s="30" t="s">
        <v>9</v>
      </c>
    </row>
    <row r="6" spans="1:13" ht="13" x14ac:dyDescent="0.3">
      <c r="A6" s="182">
        <v>1</v>
      </c>
      <c r="B6" s="145" t="s">
        <v>492</v>
      </c>
      <c r="C6" s="145" t="s">
        <v>616</v>
      </c>
      <c r="D6" s="145" t="s">
        <v>194</v>
      </c>
      <c r="E6" s="145" t="s">
        <v>198</v>
      </c>
      <c r="F6" s="145">
        <v>3603964</v>
      </c>
      <c r="G6" s="146" t="s">
        <v>289</v>
      </c>
      <c r="H6" s="147" t="s">
        <v>692</v>
      </c>
      <c r="I6" s="32">
        <v>1</v>
      </c>
      <c r="J6" s="45">
        <v>2</v>
      </c>
      <c r="K6" s="164">
        <v>1.2037037037037039E-4</v>
      </c>
      <c r="L6" s="45">
        <v>1</v>
      </c>
      <c r="M6" s="30">
        <v>8</v>
      </c>
    </row>
    <row r="7" spans="1:13" ht="13" x14ac:dyDescent="0.3">
      <c r="A7" s="182">
        <v>2</v>
      </c>
      <c r="B7" s="145" t="s">
        <v>614</v>
      </c>
      <c r="C7" s="145" t="s">
        <v>615</v>
      </c>
      <c r="D7" s="145" t="s">
        <v>194</v>
      </c>
      <c r="E7" s="145" t="s">
        <v>198</v>
      </c>
      <c r="F7" s="145">
        <v>3603961</v>
      </c>
      <c r="G7" s="146" t="s">
        <v>289</v>
      </c>
      <c r="H7" s="147" t="s">
        <v>691</v>
      </c>
      <c r="I7" s="32">
        <v>1</v>
      </c>
      <c r="J7" s="45">
        <v>3</v>
      </c>
      <c r="K7" s="164">
        <v>1.2037037037037039E-4</v>
      </c>
      <c r="L7" s="45">
        <v>2</v>
      </c>
      <c r="M7" s="30">
        <v>6</v>
      </c>
    </row>
    <row r="8" spans="1:13" ht="13" x14ac:dyDescent="0.3">
      <c r="A8" s="182">
        <v>3</v>
      </c>
      <c r="B8" s="145" t="s">
        <v>678</v>
      </c>
      <c r="C8" s="145" t="s">
        <v>375</v>
      </c>
      <c r="D8" s="145" t="s">
        <v>186</v>
      </c>
      <c r="E8" s="145" t="s">
        <v>195</v>
      </c>
      <c r="F8" s="145">
        <v>3111331</v>
      </c>
      <c r="G8" s="146" t="s">
        <v>289</v>
      </c>
      <c r="H8" s="147" t="s">
        <v>675</v>
      </c>
      <c r="I8" s="32">
        <v>6</v>
      </c>
      <c r="J8" s="45">
        <v>1</v>
      </c>
      <c r="K8" s="180">
        <v>1.2152777777777776E-4</v>
      </c>
      <c r="L8" s="32">
        <v>1</v>
      </c>
      <c r="M8" s="30">
        <v>5</v>
      </c>
    </row>
    <row r="9" spans="1:13" ht="13" x14ac:dyDescent="0.3">
      <c r="A9" s="182">
        <v>4</v>
      </c>
      <c r="B9" s="145" t="s">
        <v>618</v>
      </c>
      <c r="C9" s="145" t="s">
        <v>619</v>
      </c>
      <c r="D9" s="145" t="s">
        <v>190</v>
      </c>
      <c r="E9" s="145" t="s">
        <v>198</v>
      </c>
      <c r="F9" s="145">
        <v>3602764</v>
      </c>
      <c r="G9" s="146" t="s">
        <v>289</v>
      </c>
      <c r="H9" s="147" t="s">
        <v>675</v>
      </c>
      <c r="I9" s="32">
        <v>5</v>
      </c>
      <c r="J9" s="45">
        <v>1</v>
      </c>
      <c r="K9" s="180">
        <v>1.2384259259259258E-4</v>
      </c>
      <c r="L9" s="32">
        <v>1</v>
      </c>
      <c r="M9" s="30">
        <v>4</v>
      </c>
    </row>
    <row r="10" spans="1:13" ht="13" x14ac:dyDescent="0.3">
      <c r="A10" s="182">
        <v>5</v>
      </c>
      <c r="B10" s="145" t="s">
        <v>627</v>
      </c>
      <c r="C10" s="145" t="s">
        <v>322</v>
      </c>
      <c r="D10" s="145" t="s">
        <v>190</v>
      </c>
      <c r="E10" s="145" t="s">
        <v>198</v>
      </c>
      <c r="F10" s="145">
        <v>3602544</v>
      </c>
      <c r="G10" s="146" t="s">
        <v>289</v>
      </c>
      <c r="H10" s="147" t="s">
        <v>675</v>
      </c>
      <c r="I10" s="32">
        <v>6</v>
      </c>
      <c r="J10" s="45">
        <v>4</v>
      </c>
      <c r="K10" s="180">
        <v>1.2500000000000003E-4</v>
      </c>
      <c r="L10" s="32">
        <v>2</v>
      </c>
      <c r="M10" s="30">
        <v>3</v>
      </c>
    </row>
    <row r="11" spans="1:13" ht="13" x14ac:dyDescent="0.3">
      <c r="A11" s="182">
        <v>6</v>
      </c>
      <c r="B11" s="145" t="s">
        <v>427</v>
      </c>
      <c r="C11" s="145" t="s">
        <v>307</v>
      </c>
      <c r="D11" s="145" t="s">
        <v>435</v>
      </c>
      <c r="E11" s="145" t="s">
        <v>436</v>
      </c>
      <c r="F11" s="145">
        <v>3721893</v>
      </c>
      <c r="G11" s="146" t="s">
        <v>289</v>
      </c>
      <c r="H11" s="147" t="s">
        <v>692</v>
      </c>
      <c r="I11" s="32">
        <v>1</v>
      </c>
      <c r="J11" s="45">
        <v>1</v>
      </c>
      <c r="K11" s="164">
        <v>1.2500000000000003E-4</v>
      </c>
      <c r="L11" s="45">
        <v>3</v>
      </c>
      <c r="M11" s="30">
        <v>2</v>
      </c>
    </row>
    <row r="12" spans="1:13" ht="13" x14ac:dyDescent="0.3">
      <c r="A12" s="182">
        <v>7</v>
      </c>
      <c r="B12" s="145" t="s">
        <v>679</v>
      </c>
      <c r="C12" s="145" t="s">
        <v>241</v>
      </c>
      <c r="D12" s="145" t="s">
        <v>188</v>
      </c>
      <c r="E12" s="145" t="s">
        <v>197</v>
      </c>
      <c r="F12" s="145">
        <v>3201156</v>
      </c>
      <c r="G12" s="146" t="s">
        <v>289</v>
      </c>
      <c r="H12" s="147" t="s">
        <v>675</v>
      </c>
      <c r="I12" s="32">
        <v>6</v>
      </c>
      <c r="J12" s="45">
        <v>2</v>
      </c>
      <c r="K12" s="180">
        <v>1.2500000000000003E-4</v>
      </c>
      <c r="L12" s="32">
        <v>3</v>
      </c>
      <c r="M12" s="30">
        <v>1</v>
      </c>
    </row>
    <row r="13" spans="1:13" ht="13" x14ac:dyDescent="0.3">
      <c r="A13" s="182">
        <v>7</v>
      </c>
      <c r="B13" s="145" t="s">
        <v>286</v>
      </c>
      <c r="C13" s="145" t="s">
        <v>287</v>
      </c>
      <c r="D13" s="145" t="s">
        <v>288</v>
      </c>
      <c r="E13" s="145" t="s">
        <v>197</v>
      </c>
      <c r="F13" s="145">
        <v>3201210</v>
      </c>
      <c r="G13" s="146" t="s">
        <v>289</v>
      </c>
      <c r="H13" s="147" t="s">
        <v>688</v>
      </c>
      <c r="I13" s="32">
        <v>2</v>
      </c>
      <c r="J13" s="45">
        <v>2</v>
      </c>
      <c r="K13" s="183">
        <v>1.261574074074074E-4</v>
      </c>
      <c r="L13" s="45">
        <v>1</v>
      </c>
      <c r="M13" s="30">
        <v>1</v>
      </c>
    </row>
    <row r="14" spans="1:13" ht="13" x14ac:dyDescent="0.3">
      <c r="A14" s="182">
        <v>9</v>
      </c>
      <c r="B14" s="145" t="s">
        <v>331</v>
      </c>
      <c r="C14" s="145" t="s">
        <v>607</v>
      </c>
      <c r="D14" s="145" t="s">
        <v>259</v>
      </c>
      <c r="E14" s="145" t="s">
        <v>197</v>
      </c>
      <c r="F14" s="145">
        <v>3201249</v>
      </c>
      <c r="G14" s="146" t="s">
        <v>289</v>
      </c>
      <c r="H14" s="147" t="s">
        <v>685</v>
      </c>
      <c r="I14" s="32">
        <v>2</v>
      </c>
      <c r="J14" s="45">
        <v>5</v>
      </c>
      <c r="K14" s="180">
        <v>1.261574074074074E-4</v>
      </c>
      <c r="L14" s="32">
        <v>2</v>
      </c>
      <c r="M14" s="30">
        <v>1</v>
      </c>
    </row>
    <row r="15" spans="1:13" ht="13" x14ac:dyDescent="0.3">
      <c r="A15" s="182">
        <v>10</v>
      </c>
      <c r="B15" s="145" t="s">
        <v>579</v>
      </c>
      <c r="C15" s="145" t="s">
        <v>255</v>
      </c>
      <c r="D15" s="145" t="s">
        <v>259</v>
      </c>
      <c r="E15" s="145" t="s">
        <v>197</v>
      </c>
      <c r="F15" s="145">
        <v>3202013</v>
      </c>
      <c r="G15" s="146" t="s">
        <v>289</v>
      </c>
      <c r="H15" s="147" t="s">
        <v>688</v>
      </c>
      <c r="I15" s="32">
        <v>2</v>
      </c>
      <c r="J15" s="45">
        <v>1</v>
      </c>
      <c r="K15" s="183">
        <v>1.261574074074074E-4</v>
      </c>
      <c r="L15" s="45">
        <v>3</v>
      </c>
      <c r="M15" s="30">
        <v>1</v>
      </c>
    </row>
    <row r="16" spans="1:13" ht="13" x14ac:dyDescent="0.3">
      <c r="A16" s="182">
        <v>11</v>
      </c>
      <c r="B16" s="145" t="s">
        <v>599</v>
      </c>
      <c r="C16" s="145" t="s">
        <v>309</v>
      </c>
      <c r="D16" s="145" t="s">
        <v>187</v>
      </c>
      <c r="E16" s="145" t="s">
        <v>195</v>
      </c>
      <c r="F16" s="145">
        <v>3105397</v>
      </c>
      <c r="G16" s="146" t="s">
        <v>289</v>
      </c>
      <c r="H16" s="147" t="s">
        <v>675</v>
      </c>
      <c r="I16" s="32">
        <v>4</v>
      </c>
      <c r="J16" s="45">
        <v>1</v>
      </c>
      <c r="K16" s="180">
        <v>1.273148148148148E-4</v>
      </c>
      <c r="L16" s="32">
        <v>1</v>
      </c>
      <c r="M16" s="30">
        <v>1</v>
      </c>
    </row>
    <row r="17" spans="1:14" ht="13" x14ac:dyDescent="0.3">
      <c r="A17" s="182">
        <v>11</v>
      </c>
      <c r="B17" s="145" t="s">
        <v>486</v>
      </c>
      <c r="C17" s="145" t="s">
        <v>322</v>
      </c>
      <c r="D17" s="145" t="s">
        <v>231</v>
      </c>
      <c r="E17" s="145" t="s">
        <v>198</v>
      </c>
      <c r="F17" s="145">
        <v>3604265</v>
      </c>
      <c r="G17" s="146" t="s">
        <v>289</v>
      </c>
      <c r="H17" s="147" t="s">
        <v>675</v>
      </c>
      <c r="I17" s="32">
        <v>7</v>
      </c>
      <c r="J17" s="45">
        <v>4</v>
      </c>
      <c r="K17" s="180">
        <v>1.273148148148148E-4</v>
      </c>
      <c r="L17" s="32">
        <v>1</v>
      </c>
      <c r="M17" s="30">
        <v>1</v>
      </c>
    </row>
    <row r="18" spans="1:14" ht="13" x14ac:dyDescent="0.3">
      <c r="A18" s="182">
        <v>13</v>
      </c>
      <c r="B18" s="145" t="s">
        <v>617</v>
      </c>
      <c r="C18" s="145" t="s">
        <v>383</v>
      </c>
      <c r="D18" s="145" t="s">
        <v>190</v>
      </c>
      <c r="E18" s="145" t="s">
        <v>198</v>
      </c>
      <c r="F18" s="145">
        <v>3602486</v>
      </c>
      <c r="G18" s="146" t="s">
        <v>289</v>
      </c>
      <c r="H18" s="147" t="s">
        <v>675</v>
      </c>
      <c r="I18" s="32">
        <v>4</v>
      </c>
      <c r="J18" s="45">
        <v>3</v>
      </c>
      <c r="K18" s="180">
        <v>1.273148148148148E-4</v>
      </c>
      <c r="L18" s="32">
        <v>2</v>
      </c>
      <c r="M18" s="30">
        <v>1</v>
      </c>
    </row>
    <row r="19" spans="1:14" ht="13" x14ac:dyDescent="0.3">
      <c r="A19" s="182">
        <v>14</v>
      </c>
      <c r="B19" s="145" t="s">
        <v>624</v>
      </c>
      <c r="C19" s="145" t="s">
        <v>375</v>
      </c>
      <c r="D19" s="145" t="s">
        <v>194</v>
      </c>
      <c r="E19" s="145" t="s">
        <v>198</v>
      </c>
      <c r="F19" s="145">
        <v>3603987</v>
      </c>
      <c r="G19" s="146" t="s">
        <v>289</v>
      </c>
      <c r="H19" s="147" t="s">
        <v>690</v>
      </c>
      <c r="I19" s="32">
        <v>1</v>
      </c>
      <c r="J19" s="45">
        <v>4</v>
      </c>
      <c r="K19" s="164">
        <v>1.2847222222222223E-4</v>
      </c>
      <c r="L19" s="45">
        <v>4</v>
      </c>
      <c r="M19" s="30">
        <v>1</v>
      </c>
    </row>
    <row r="20" spans="1:14" ht="13" x14ac:dyDescent="0.3">
      <c r="A20" s="182">
        <v>15</v>
      </c>
      <c r="B20" s="145" t="s">
        <v>584</v>
      </c>
      <c r="C20" s="145" t="s">
        <v>345</v>
      </c>
      <c r="D20" s="145" t="s">
        <v>213</v>
      </c>
      <c r="E20" s="145" t="s">
        <v>198</v>
      </c>
      <c r="F20" s="145">
        <v>3602283</v>
      </c>
      <c r="G20" s="146" t="s">
        <v>289</v>
      </c>
      <c r="H20" s="147" t="s">
        <v>675</v>
      </c>
      <c r="I20" s="32">
        <v>5</v>
      </c>
      <c r="J20" s="45">
        <v>3</v>
      </c>
      <c r="K20" s="180">
        <v>1.2962962962962963E-4</v>
      </c>
      <c r="L20" s="32">
        <v>2</v>
      </c>
      <c r="M20" s="30">
        <v>1</v>
      </c>
    </row>
    <row r="21" spans="1:14" ht="13" x14ac:dyDescent="0.3">
      <c r="A21" s="182">
        <v>16</v>
      </c>
      <c r="B21" s="145" t="s">
        <v>429</v>
      </c>
      <c r="C21" s="145" t="s">
        <v>586</v>
      </c>
      <c r="D21" s="145" t="s">
        <v>184</v>
      </c>
      <c r="E21" s="145" t="s">
        <v>195</v>
      </c>
      <c r="F21" s="145">
        <v>3107256</v>
      </c>
      <c r="G21" s="146" t="s">
        <v>289</v>
      </c>
      <c r="H21" s="147" t="s">
        <v>675</v>
      </c>
      <c r="I21" s="32">
        <v>5</v>
      </c>
      <c r="J21" s="45">
        <v>5</v>
      </c>
      <c r="K21" s="180">
        <v>1.3310185185185186E-4</v>
      </c>
      <c r="L21" s="32">
        <v>3</v>
      </c>
      <c r="M21" s="30">
        <v>1</v>
      </c>
      <c r="N21" s="3"/>
    </row>
    <row r="22" spans="1:14" ht="13" x14ac:dyDescent="0.3">
      <c r="A22" s="182">
        <v>17</v>
      </c>
      <c r="B22" s="145" t="s">
        <v>290</v>
      </c>
      <c r="C22" s="145" t="s">
        <v>243</v>
      </c>
      <c r="D22" s="145" t="s">
        <v>213</v>
      </c>
      <c r="E22" s="145" t="s">
        <v>198</v>
      </c>
      <c r="F22" s="145">
        <v>3602273</v>
      </c>
      <c r="G22" s="146" t="s">
        <v>289</v>
      </c>
      <c r="H22" s="147" t="s">
        <v>675</v>
      </c>
      <c r="I22" s="32">
        <v>4</v>
      </c>
      <c r="J22" s="45">
        <v>2</v>
      </c>
      <c r="K22" s="180">
        <v>1.3425925925925926E-4</v>
      </c>
      <c r="L22" s="32">
        <v>3</v>
      </c>
      <c r="M22" s="30">
        <v>1</v>
      </c>
      <c r="N22" s="5"/>
    </row>
    <row r="23" spans="1:14" ht="13" x14ac:dyDescent="0.3">
      <c r="A23" s="182">
        <v>18</v>
      </c>
      <c r="B23" s="145" t="s">
        <v>589</v>
      </c>
      <c r="C23" s="145" t="s">
        <v>590</v>
      </c>
      <c r="D23" s="145" t="s">
        <v>185</v>
      </c>
      <c r="E23" s="145" t="s">
        <v>196</v>
      </c>
      <c r="F23" s="145">
        <v>3507234</v>
      </c>
      <c r="G23" s="146" t="s">
        <v>289</v>
      </c>
      <c r="H23" s="147" t="s">
        <v>675</v>
      </c>
      <c r="I23" s="32">
        <v>7</v>
      </c>
      <c r="J23" s="45">
        <v>3</v>
      </c>
      <c r="K23" s="180">
        <v>1.3657407407407409E-4</v>
      </c>
      <c r="L23" s="32">
        <v>2</v>
      </c>
      <c r="M23" s="30">
        <v>1</v>
      </c>
    </row>
    <row r="24" spans="1:14" ht="13" x14ac:dyDescent="0.3">
      <c r="A24" s="182">
        <v>19</v>
      </c>
      <c r="B24" s="145" t="s">
        <v>334</v>
      </c>
      <c r="C24" s="145" t="s">
        <v>590</v>
      </c>
      <c r="D24" s="145" t="s">
        <v>259</v>
      </c>
      <c r="E24" s="145" t="s">
        <v>197</v>
      </c>
      <c r="F24" s="145">
        <v>3202012</v>
      </c>
      <c r="G24" s="146" t="s">
        <v>289</v>
      </c>
      <c r="H24" s="147" t="s">
        <v>686</v>
      </c>
      <c r="I24" s="32">
        <v>2</v>
      </c>
      <c r="J24" s="45">
        <v>4</v>
      </c>
      <c r="K24" s="180">
        <v>1.3657407407407409E-4</v>
      </c>
      <c r="L24" s="32">
        <v>4</v>
      </c>
      <c r="M24" s="30">
        <v>1</v>
      </c>
      <c r="N24" s="4"/>
    </row>
    <row r="25" spans="1:14" ht="13" x14ac:dyDescent="0.3">
      <c r="A25" s="182">
        <v>19</v>
      </c>
      <c r="B25" s="145" t="s">
        <v>620</v>
      </c>
      <c r="C25" s="145" t="s">
        <v>621</v>
      </c>
      <c r="D25" s="145" t="s">
        <v>187</v>
      </c>
      <c r="E25" s="145" t="s">
        <v>195</v>
      </c>
      <c r="F25" s="145">
        <v>3105387</v>
      </c>
      <c r="G25" s="146" t="s">
        <v>289</v>
      </c>
      <c r="H25" s="147" t="s">
        <v>675</v>
      </c>
      <c r="I25" s="32">
        <v>5</v>
      </c>
      <c r="J25" s="45">
        <v>2</v>
      </c>
      <c r="K25" s="180">
        <v>1.3657407407407409E-4</v>
      </c>
      <c r="L25" s="32">
        <v>4</v>
      </c>
      <c r="M25" s="30">
        <v>1</v>
      </c>
    </row>
    <row r="26" spans="1:14" ht="13" x14ac:dyDescent="0.3">
      <c r="A26" s="182">
        <v>21</v>
      </c>
      <c r="B26" s="145" t="s">
        <v>630</v>
      </c>
      <c r="C26" s="145" t="s">
        <v>607</v>
      </c>
      <c r="D26" s="145" t="s">
        <v>194</v>
      </c>
      <c r="E26" s="145" t="s">
        <v>198</v>
      </c>
      <c r="F26" s="145">
        <v>3604009</v>
      </c>
      <c r="G26" s="146" t="s">
        <v>289</v>
      </c>
      <c r="H26" s="147" t="s">
        <v>689</v>
      </c>
      <c r="I26" s="32">
        <v>1</v>
      </c>
      <c r="J26" s="45">
        <v>6</v>
      </c>
      <c r="K26" s="183">
        <v>1.3773148148148149E-4</v>
      </c>
      <c r="L26" s="45">
        <v>5</v>
      </c>
      <c r="M26" s="30">
        <v>1</v>
      </c>
    </row>
    <row r="27" spans="1:14" ht="13" x14ac:dyDescent="0.3">
      <c r="A27" s="182">
        <v>22</v>
      </c>
      <c r="B27" s="145" t="s">
        <v>628</v>
      </c>
      <c r="C27" s="145" t="s">
        <v>454</v>
      </c>
      <c r="D27" s="145" t="s">
        <v>288</v>
      </c>
      <c r="E27" s="145" t="s">
        <v>197</v>
      </c>
      <c r="F27" s="145">
        <v>3201235</v>
      </c>
      <c r="G27" s="146" t="s">
        <v>289</v>
      </c>
      <c r="H27" s="147" t="s">
        <v>689</v>
      </c>
      <c r="I27" s="32">
        <v>1</v>
      </c>
      <c r="J27" s="45">
        <v>5</v>
      </c>
      <c r="K27" s="183">
        <v>1.3773148148148149E-4</v>
      </c>
      <c r="L27" s="45">
        <v>6</v>
      </c>
      <c r="M27" s="30">
        <v>1</v>
      </c>
    </row>
    <row r="28" spans="1:14" ht="13" x14ac:dyDescent="0.3">
      <c r="A28" s="182">
        <v>23</v>
      </c>
      <c r="B28" s="145" t="s">
        <v>438</v>
      </c>
      <c r="C28" s="145" t="s">
        <v>611</v>
      </c>
      <c r="D28" s="145" t="s">
        <v>192</v>
      </c>
      <c r="E28" s="145" t="s">
        <v>195</v>
      </c>
      <c r="F28" s="145">
        <v>3106752</v>
      </c>
      <c r="G28" s="146" t="s">
        <v>289</v>
      </c>
      <c r="H28" s="147" t="s">
        <v>675</v>
      </c>
      <c r="I28" s="32">
        <v>3</v>
      </c>
      <c r="J28" s="45">
        <v>3</v>
      </c>
      <c r="K28" s="180">
        <v>1.3888888888888889E-4</v>
      </c>
      <c r="L28" s="32">
        <v>1</v>
      </c>
      <c r="M28" s="30">
        <v>1</v>
      </c>
    </row>
    <row r="29" spans="1:14" ht="13" x14ac:dyDescent="0.3">
      <c r="A29" s="182">
        <v>24</v>
      </c>
      <c r="B29" s="145" t="s">
        <v>582</v>
      </c>
      <c r="C29" s="145" t="s">
        <v>583</v>
      </c>
      <c r="D29" s="145" t="s">
        <v>185</v>
      </c>
      <c r="E29" s="145" t="s">
        <v>196</v>
      </c>
      <c r="F29" s="145">
        <v>3507197</v>
      </c>
      <c r="G29" s="146" t="s">
        <v>289</v>
      </c>
      <c r="H29" s="147" t="s">
        <v>675</v>
      </c>
      <c r="I29" s="32">
        <v>3</v>
      </c>
      <c r="J29" s="45">
        <v>4</v>
      </c>
      <c r="K29" s="180">
        <v>1.3888888888888889E-4</v>
      </c>
      <c r="L29" s="32">
        <v>2</v>
      </c>
      <c r="M29" s="30">
        <v>1</v>
      </c>
    </row>
    <row r="30" spans="1:14" ht="13" x14ac:dyDescent="0.3">
      <c r="A30" s="182">
        <v>25</v>
      </c>
      <c r="B30" s="145" t="s">
        <v>284</v>
      </c>
      <c r="C30" s="145" t="s">
        <v>285</v>
      </c>
      <c r="D30" s="145" t="s">
        <v>288</v>
      </c>
      <c r="E30" s="145" t="s">
        <v>197</v>
      </c>
      <c r="F30" s="145">
        <v>3201233</v>
      </c>
      <c r="G30" s="146" t="s">
        <v>289</v>
      </c>
      <c r="H30" s="147" t="s">
        <v>683</v>
      </c>
      <c r="I30" s="32">
        <v>3</v>
      </c>
      <c r="J30" s="45">
        <v>1</v>
      </c>
      <c r="K30" s="180">
        <v>1.3888888888888889E-4</v>
      </c>
      <c r="L30" s="32">
        <v>3</v>
      </c>
      <c r="M30" s="30">
        <v>1</v>
      </c>
    </row>
    <row r="31" spans="1:14" ht="13" x14ac:dyDescent="0.3">
      <c r="A31" s="182">
        <v>26</v>
      </c>
      <c r="B31" s="145" t="s">
        <v>280</v>
      </c>
      <c r="C31" s="145" t="s">
        <v>281</v>
      </c>
      <c r="D31" s="145" t="s">
        <v>213</v>
      </c>
      <c r="E31" s="145" t="s">
        <v>198</v>
      </c>
      <c r="F31" s="145">
        <v>3602279</v>
      </c>
      <c r="G31" s="146" t="s">
        <v>289</v>
      </c>
      <c r="H31" s="147" t="s">
        <v>675</v>
      </c>
      <c r="I31" s="32">
        <v>4</v>
      </c>
      <c r="J31" s="45">
        <v>5</v>
      </c>
      <c r="K31" s="180">
        <v>1.3888888888888889E-4</v>
      </c>
      <c r="L31" s="32">
        <v>4</v>
      </c>
      <c r="M31" s="30">
        <v>1</v>
      </c>
    </row>
    <row r="32" spans="1:14" ht="13" x14ac:dyDescent="0.3">
      <c r="A32" s="182">
        <v>26</v>
      </c>
      <c r="B32" s="145" t="s">
        <v>622</v>
      </c>
      <c r="C32" s="145" t="s">
        <v>623</v>
      </c>
      <c r="D32" s="145" t="s">
        <v>190</v>
      </c>
      <c r="E32" s="145" t="s">
        <v>198</v>
      </c>
      <c r="F32" s="145">
        <v>3602737</v>
      </c>
      <c r="G32" s="146" t="s">
        <v>289</v>
      </c>
      <c r="H32" s="147" t="s">
        <v>675</v>
      </c>
      <c r="I32" s="32">
        <v>6</v>
      </c>
      <c r="J32" s="45">
        <v>3</v>
      </c>
      <c r="K32" s="180">
        <v>1.3888888888888889E-4</v>
      </c>
      <c r="L32" s="32">
        <v>4</v>
      </c>
      <c r="M32" s="30">
        <v>1</v>
      </c>
    </row>
    <row r="33" spans="1:13" ht="13" x14ac:dyDescent="0.3">
      <c r="A33" s="182">
        <v>28</v>
      </c>
      <c r="B33" s="145" t="s">
        <v>680</v>
      </c>
      <c r="C33" s="145" t="s">
        <v>681</v>
      </c>
      <c r="D33" s="145" t="s">
        <v>188</v>
      </c>
      <c r="E33" s="145" t="s">
        <v>197</v>
      </c>
      <c r="F33" s="145">
        <v>3201166</v>
      </c>
      <c r="G33" s="146" t="s">
        <v>289</v>
      </c>
      <c r="H33" s="147" t="s">
        <v>675</v>
      </c>
      <c r="I33" s="32">
        <v>6</v>
      </c>
      <c r="J33" s="45">
        <v>5</v>
      </c>
      <c r="K33" s="180">
        <v>1.3888888888888889E-4</v>
      </c>
      <c r="L33" s="32">
        <v>5</v>
      </c>
      <c r="M33" s="30">
        <v>1</v>
      </c>
    </row>
    <row r="34" spans="1:13" ht="13" x14ac:dyDescent="0.3">
      <c r="A34" s="182">
        <v>28</v>
      </c>
      <c r="B34" s="145" t="s">
        <v>279</v>
      </c>
      <c r="C34" s="145" t="s">
        <v>245</v>
      </c>
      <c r="D34" s="145" t="s">
        <v>231</v>
      </c>
      <c r="E34" s="145" t="s">
        <v>198</v>
      </c>
      <c r="F34" s="145">
        <v>3604229</v>
      </c>
      <c r="G34" s="146" t="s">
        <v>289</v>
      </c>
      <c r="H34" s="147" t="s">
        <v>675</v>
      </c>
      <c r="I34" s="32">
        <v>4</v>
      </c>
      <c r="J34" s="45">
        <v>4</v>
      </c>
      <c r="K34" s="180">
        <v>1.3888888888888889E-4</v>
      </c>
      <c r="L34" s="32">
        <v>5</v>
      </c>
      <c r="M34" s="30">
        <v>1</v>
      </c>
    </row>
    <row r="35" spans="1:13" ht="13" x14ac:dyDescent="0.3">
      <c r="A35" s="182">
        <v>30</v>
      </c>
      <c r="B35" s="145" t="s">
        <v>625</v>
      </c>
      <c r="C35" s="145" t="s">
        <v>626</v>
      </c>
      <c r="D35" s="145" t="s">
        <v>288</v>
      </c>
      <c r="E35" s="145" t="s">
        <v>197</v>
      </c>
      <c r="F35" s="145">
        <v>3201222</v>
      </c>
      <c r="G35" s="146" t="s">
        <v>289</v>
      </c>
      <c r="H35" s="147" t="s">
        <v>684</v>
      </c>
      <c r="I35" s="32">
        <v>2</v>
      </c>
      <c r="J35" s="45">
        <v>6</v>
      </c>
      <c r="K35" s="180">
        <v>1.4004629629629629E-4</v>
      </c>
      <c r="L35" s="32">
        <v>5</v>
      </c>
      <c r="M35" s="30">
        <v>1</v>
      </c>
    </row>
    <row r="36" spans="1:13" ht="13" x14ac:dyDescent="0.3">
      <c r="A36" s="182">
        <v>31</v>
      </c>
      <c r="B36" s="145" t="s">
        <v>682</v>
      </c>
      <c r="C36" s="145" t="s">
        <v>315</v>
      </c>
      <c r="D36" s="145" t="s">
        <v>188</v>
      </c>
      <c r="E36" s="145" t="s">
        <v>197</v>
      </c>
      <c r="F36" s="145">
        <v>3201172</v>
      </c>
      <c r="G36" s="146" t="s">
        <v>289</v>
      </c>
      <c r="H36" s="147" t="s">
        <v>675</v>
      </c>
      <c r="I36" s="32">
        <v>7</v>
      </c>
      <c r="J36" s="45">
        <v>1</v>
      </c>
      <c r="K36" s="180">
        <v>1.4120370370370369E-4</v>
      </c>
      <c r="L36" s="32">
        <v>3</v>
      </c>
      <c r="M36" s="30">
        <v>1</v>
      </c>
    </row>
    <row r="37" spans="1:13" ht="13" x14ac:dyDescent="0.3">
      <c r="A37" s="182">
        <v>32</v>
      </c>
      <c r="B37" s="145" t="s">
        <v>612</v>
      </c>
      <c r="C37" s="145" t="s">
        <v>613</v>
      </c>
      <c r="D37" s="145" t="s">
        <v>192</v>
      </c>
      <c r="E37" s="145" t="s">
        <v>195</v>
      </c>
      <c r="F37" s="145">
        <v>3109864</v>
      </c>
      <c r="G37" s="146" t="s">
        <v>289</v>
      </c>
      <c r="H37" s="147" t="s">
        <v>675</v>
      </c>
      <c r="I37" s="32">
        <v>3</v>
      </c>
      <c r="J37" s="45">
        <v>5</v>
      </c>
      <c r="K37" s="180">
        <v>1.4236111111111112E-4</v>
      </c>
      <c r="L37" s="32">
        <v>4</v>
      </c>
      <c r="M37" s="30">
        <v>1</v>
      </c>
    </row>
    <row r="38" spans="1:13" ht="13" x14ac:dyDescent="0.3">
      <c r="A38" s="182">
        <v>33</v>
      </c>
      <c r="B38" s="145" t="s">
        <v>382</v>
      </c>
      <c r="C38" s="145" t="s">
        <v>322</v>
      </c>
      <c r="D38" s="145" t="s">
        <v>184</v>
      </c>
      <c r="E38" s="145" t="s">
        <v>195</v>
      </c>
      <c r="F38" s="145">
        <v>3107266</v>
      </c>
      <c r="G38" s="146" t="s">
        <v>289</v>
      </c>
      <c r="H38" s="147" t="s">
        <v>675</v>
      </c>
      <c r="I38" s="32">
        <v>7</v>
      </c>
      <c r="J38" s="45">
        <v>2</v>
      </c>
      <c r="K38" s="180">
        <v>1.5277777777777777E-4</v>
      </c>
      <c r="L38" s="32">
        <v>4</v>
      </c>
      <c r="M38" s="30">
        <v>1</v>
      </c>
    </row>
    <row r="39" spans="1:13" ht="13" x14ac:dyDescent="0.3">
      <c r="A39" s="182">
        <v>34</v>
      </c>
      <c r="B39" s="145" t="s">
        <v>580</v>
      </c>
      <c r="C39" s="145" t="s">
        <v>610</v>
      </c>
      <c r="D39" s="145" t="s">
        <v>248</v>
      </c>
      <c r="E39" s="145" t="s">
        <v>198</v>
      </c>
      <c r="F39" s="145">
        <v>3607231</v>
      </c>
      <c r="G39" s="146" t="s">
        <v>289</v>
      </c>
      <c r="H39" s="147" t="s">
        <v>675</v>
      </c>
      <c r="I39" s="32">
        <v>3</v>
      </c>
      <c r="J39" s="45">
        <v>2</v>
      </c>
      <c r="K39" s="180">
        <v>1.585648148148148E-4</v>
      </c>
      <c r="L39" s="32">
        <v>5</v>
      </c>
      <c r="M39" s="30">
        <v>1</v>
      </c>
    </row>
    <row r="40" spans="1:13" ht="13" x14ac:dyDescent="0.3">
      <c r="A40" s="182">
        <v>35</v>
      </c>
      <c r="B40" s="145" t="s">
        <v>629</v>
      </c>
      <c r="C40" s="145" t="s">
        <v>626</v>
      </c>
      <c r="D40" s="145" t="s">
        <v>231</v>
      </c>
      <c r="E40" s="145" t="s">
        <v>198</v>
      </c>
      <c r="F40" s="145">
        <v>3604271</v>
      </c>
      <c r="G40" s="146" t="s">
        <v>289</v>
      </c>
      <c r="H40" s="147" t="s">
        <v>675</v>
      </c>
      <c r="I40" s="32">
        <v>7</v>
      </c>
      <c r="J40" s="45">
        <v>5</v>
      </c>
      <c r="K40" s="180">
        <v>1.5972222222222223E-4</v>
      </c>
      <c r="L40" s="32">
        <v>5</v>
      </c>
      <c r="M40" s="30">
        <v>1</v>
      </c>
    </row>
    <row r="41" spans="1:13" ht="13" x14ac:dyDescent="0.3">
      <c r="A41" s="182">
        <v>36</v>
      </c>
      <c r="B41" s="145" t="s">
        <v>585</v>
      </c>
      <c r="C41" s="145" t="s">
        <v>357</v>
      </c>
      <c r="D41" s="145" t="s">
        <v>213</v>
      </c>
      <c r="E41" s="145" t="s">
        <v>198</v>
      </c>
      <c r="F41" s="145">
        <v>3604075</v>
      </c>
      <c r="G41" s="146" t="s">
        <v>289</v>
      </c>
      <c r="H41" s="147" t="s">
        <v>675</v>
      </c>
      <c r="I41" s="32">
        <v>5</v>
      </c>
      <c r="J41" s="45">
        <v>4</v>
      </c>
      <c r="K41" s="180">
        <v>1.6782407407407406E-4</v>
      </c>
      <c r="L41" s="32">
        <v>5</v>
      </c>
      <c r="M41" s="30">
        <v>1</v>
      </c>
    </row>
    <row r="42" spans="1:13" s="8" customFormat="1" ht="13" x14ac:dyDescent="0.3">
      <c r="A42" s="112"/>
      <c r="B42" s="149"/>
      <c r="C42" s="149"/>
      <c r="D42" s="149"/>
      <c r="E42" s="142"/>
      <c r="F42" s="142"/>
      <c r="G42" s="143"/>
      <c r="H42" s="144"/>
      <c r="I42" s="35"/>
      <c r="J42" s="35"/>
      <c r="K42" s="35"/>
      <c r="L42" s="35"/>
      <c r="M42" s="60"/>
    </row>
    <row r="43" spans="1:13" ht="18" x14ac:dyDescent="0.4">
      <c r="A43" s="192" t="s">
        <v>0</v>
      </c>
      <c r="B43" s="192"/>
      <c r="C43" s="192"/>
      <c r="D43" s="46" t="s">
        <v>73</v>
      </c>
      <c r="E43" s="58"/>
      <c r="F43" s="58"/>
      <c r="G43" s="35"/>
      <c r="H43" s="58"/>
      <c r="I43" s="58"/>
      <c r="J43" s="58"/>
      <c r="K43" s="35"/>
      <c r="L43" s="35"/>
      <c r="M43" s="35"/>
    </row>
    <row r="44" spans="1:13" ht="18" x14ac:dyDescent="0.4">
      <c r="A44" s="192" t="s">
        <v>1</v>
      </c>
      <c r="B44" s="192"/>
      <c r="C44" s="192"/>
      <c r="D44" s="46" t="s">
        <v>303</v>
      </c>
      <c r="E44" s="58"/>
      <c r="F44" s="58"/>
      <c r="G44" s="35"/>
      <c r="H44" s="58"/>
      <c r="I44" s="58"/>
      <c r="J44" s="58"/>
      <c r="K44" s="35"/>
      <c r="L44" s="35"/>
      <c r="M44" s="35"/>
    </row>
    <row r="45" spans="1:13" ht="18" x14ac:dyDescent="0.4">
      <c r="A45" s="192" t="s">
        <v>2</v>
      </c>
      <c r="B45" s="192"/>
      <c r="C45" s="192"/>
      <c r="D45" s="19"/>
      <c r="E45" s="8"/>
      <c r="F45" s="35"/>
      <c r="G45" s="35"/>
      <c r="H45" s="35"/>
      <c r="I45" s="35"/>
      <c r="J45" s="35"/>
      <c r="K45" s="35"/>
      <c r="L45" s="35"/>
      <c r="M45" s="35"/>
    </row>
    <row r="46" spans="1:13" ht="13" x14ac:dyDescent="0.3">
      <c r="A46" s="59"/>
      <c r="B46" s="60"/>
      <c r="C46" s="60"/>
      <c r="D46" s="60"/>
      <c r="E46" s="60"/>
      <c r="F46" s="60"/>
      <c r="G46" s="60"/>
      <c r="H46" s="59"/>
      <c r="I46" s="59"/>
      <c r="J46" s="59"/>
      <c r="K46" s="59"/>
      <c r="L46" s="59"/>
      <c r="M46" s="60"/>
    </row>
    <row r="47" spans="1:13" ht="13" x14ac:dyDescent="0.3">
      <c r="A47" s="13" t="s">
        <v>126</v>
      </c>
      <c r="B47" s="30" t="s">
        <v>4</v>
      </c>
      <c r="C47" s="30" t="s">
        <v>3</v>
      </c>
      <c r="D47" s="30" t="s">
        <v>5</v>
      </c>
      <c r="E47" s="30" t="s">
        <v>121</v>
      </c>
      <c r="F47" s="30" t="s">
        <v>199</v>
      </c>
      <c r="G47" s="30" t="s">
        <v>79</v>
      </c>
      <c r="H47" s="13" t="s">
        <v>78</v>
      </c>
      <c r="I47" s="13" t="s">
        <v>77</v>
      </c>
      <c r="J47" s="13" t="s">
        <v>6</v>
      </c>
      <c r="K47" s="13" t="s">
        <v>7</v>
      </c>
      <c r="L47" s="13" t="s">
        <v>8</v>
      </c>
      <c r="M47" s="30" t="s">
        <v>9</v>
      </c>
    </row>
    <row r="48" spans="1:13" ht="13" x14ac:dyDescent="0.3">
      <c r="A48" s="47">
        <v>1</v>
      </c>
      <c r="B48" s="145" t="s">
        <v>545</v>
      </c>
      <c r="C48" s="145" t="s">
        <v>546</v>
      </c>
      <c r="D48" s="145" t="s">
        <v>231</v>
      </c>
      <c r="E48" s="145" t="s">
        <v>198</v>
      </c>
      <c r="F48" s="145">
        <v>3604223</v>
      </c>
      <c r="G48" s="146" t="s">
        <v>303</v>
      </c>
      <c r="H48" s="147" t="s">
        <v>711</v>
      </c>
      <c r="I48" s="45">
        <v>1</v>
      </c>
      <c r="J48" s="45">
        <v>1</v>
      </c>
      <c r="K48" s="164">
        <v>1.122685185185185E-4</v>
      </c>
      <c r="L48" s="45">
        <v>1</v>
      </c>
      <c r="M48" s="30">
        <v>8</v>
      </c>
    </row>
    <row r="49" spans="1:13" ht="13" x14ac:dyDescent="0.3">
      <c r="A49" s="47">
        <v>2</v>
      </c>
      <c r="B49" s="145" t="s">
        <v>540</v>
      </c>
      <c r="C49" s="145" t="s">
        <v>541</v>
      </c>
      <c r="D49" s="145" t="s">
        <v>190</v>
      </c>
      <c r="E49" s="145" t="s">
        <v>198</v>
      </c>
      <c r="F49" s="145">
        <v>3602447</v>
      </c>
      <c r="G49" s="146" t="s">
        <v>303</v>
      </c>
      <c r="H49" s="147" t="s">
        <v>675</v>
      </c>
      <c r="I49" s="45">
        <v>3</v>
      </c>
      <c r="J49" s="45">
        <v>6</v>
      </c>
      <c r="K49" s="164">
        <v>1.1458333333333334E-4</v>
      </c>
      <c r="L49" s="45">
        <v>1</v>
      </c>
      <c r="M49" s="30">
        <v>6</v>
      </c>
    </row>
    <row r="50" spans="1:13" ht="13" x14ac:dyDescent="0.3">
      <c r="A50" s="47">
        <v>2</v>
      </c>
      <c r="B50" s="145" t="s">
        <v>562</v>
      </c>
      <c r="C50" s="145" t="s">
        <v>419</v>
      </c>
      <c r="D50" s="145" t="s">
        <v>190</v>
      </c>
      <c r="E50" s="145" t="s">
        <v>198</v>
      </c>
      <c r="F50" s="145">
        <v>3602540</v>
      </c>
      <c r="G50" s="146" t="s">
        <v>303</v>
      </c>
      <c r="H50" s="147" t="s">
        <v>675</v>
      </c>
      <c r="I50" s="45">
        <v>4</v>
      </c>
      <c r="J50" s="45">
        <v>5</v>
      </c>
      <c r="K50" s="164">
        <v>1.1458333333333334E-4</v>
      </c>
      <c r="L50" s="45">
        <v>1</v>
      </c>
      <c r="M50" s="30">
        <v>6</v>
      </c>
    </row>
    <row r="51" spans="1:13" ht="13" x14ac:dyDescent="0.3">
      <c r="A51" s="47">
        <v>2</v>
      </c>
      <c r="B51" s="145" t="s">
        <v>543</v>
      </c>
      <c r="C51" s="145" t="s">
        <v>544</v>
      </c>
      <c r="D51" s="145" t="s">
        <v>192</v>
      </c>
      <c r="E51" s="145" t="s">
        <v>195</v>
      </c>
      <c r="F51" s="145">
        <v>3106754</v>
      </c>
      <c r="G51" s="146" t="s">
        <v>303</v>
      </c>
      <c r="H51" s="147" t="s">
        <v>675</v>
      </c>
      <c r="I51" s="45">
        <v>5</v>
      </c>
      <c r="J51" s="45">
        <v>2</v>
      </c>
      <c r="K51" s="164">
        <v>1.1458333333333334E-4</v>
      </c>
      <c r="L51" s="45">
        <v>1</v>
      </c>
      <c r="M51" s="30">
        <v>6</v>
      </c>
    </row>
    <row r="52" spans="1:13" ht="13" x14ac:dyDescent="0.3">
      <c r="A52" s="47">
        <v>5</v>
      </c>
      <c r="B52" s="145" t="s">
        <v>539</v>
      </c>
      <c r="C52" s="145" t="s">
        <v>538</v>
      </c>
      <c r="D52" s="145" t="s">
        <v>185</v>
      </c>
      <c r="E52" s="145" t="s">
        <v>196</v>
      </c>
      <c r="F52" s="145">
        <v>3507200</v>
      </c>
      <c r="G52" s="146" t="s">
        <v>303</v>
      </c>
      <c r="H52" s="147" t="s">
        <v>675</v>
      </c>
      <c r="I52" s="45">
        <v>3</v>
      </c>
      <c r="J52" s="45">
        <v>5</v>
      </c>
      <c r="K52" s="164">
        <v>1.1458333333333334E-4</v>
      </c>
      <c r="L52" s="45">
        <v>2</v>
      </c>
      <c r="M52" s="30">
        <v>3</v>
      </c>
    </row>
    <row r="53" spans="1:13" ht="13" x14ac:dyDescent="0.3">
      <c r="A53" s="47">
        <v>5</v>
      </c>
      <c r="B53" s="145" t="s">
        <v>552</v>
      </c>
      <c r="C53" s="145" t="s">
        <v>553</v>
      </c>
      <c r="D53" s="145" t="s">
        <v>213</v>
      </c>
      <c r="E53" s="145" t="s">
        <v>198</v>
      </c>
      <c r="F53" s="145">
        <v>3602287</v>
      </c>
      <c r="G53" s="146" t="s">
        <v>303</v>
      </c>
      <c r="H53" s="147" t="s">
        <v>709</v>
      </c>
      <c r="I53" s="45">
        <v>1</v>
      </c>
      <c r="J53" s="45">
        <v>3</v>
      </c>
      <c r="K53" s="164">
        <v>1.1458333333333334E-4</v>
      </c>
      <c r="L53" s="45">
        <v>2</v>
      </c>
      <c r="M53" s="30">
        <v>3</v>
      </c>
    </row>
    <row r="54" spans="1:13" ht="13" x14ac:dyDescent="0.3">
      <c r="A54" s="47">
        <v>6</v>
      </c>
      <c r="B54" s="145" t="s">
        <v>180</v>
      </c>
      <c r="C54" s="145" t="s">
        <v>419</v>
      </c>
      <c r="D54" s="145" t="s">
        <v>194</v>
      </c>
      <c r="E54" s="145" t="s">
        <v>198</v>
      </c>
      <c r="F54" s="145">
        <v>3603992</v>
      </c>
      <c r="G54" s="146" t="s">
        <v>303</v>
      </c>
      <c r="H54" s="147" t="s">
        <v>708</v>
      </c>
      <c r="I54" s="45">
        <v>1</v>
      </c>
      <c r="J54" s="45">
        <v>4</v>
      </c>
      <c r="K54" s="164">
        <v>1.1458333333333334E-4</v>
      </c>
      <c r="L54" s="45">
        <v>3</v>
      </c>
      <c r="M54" s="30">
        <v>1</v>
      </c>
    </row>
    <row r="55" spans="1:13" ht="13" x14ac:dyDescent="0.3">
      <c r="A55" s="47">
        <v>7</v>
      </c>
      <c r="B55" s="145" t="s">
        <v>706</v>
      </c>
      <c r="C55" s="145" t="s">
        <v>162</v>
      </c>
      <c r="D55" s="145" t="s">
        <v>187</v>
      </c>
      <c r="E55" s="145" t="s">
        <v>195</v>
      </c>
      <c r="F55" s="145">
        <v>3105401</v>
      </c>
      <c r="G55" s="146" t="s">
        <v>303</v>
      </c>
      <c r="H55" s="147" t="s">
        <v>707</v>
      </c>
      <c r="I55" s="45">
        <v>1</v>
      </c>
      <c r="J55" s="45">
        <v>5</v>
      </c>
      <c r="K55" s="164">
        <v>1.1458333333333334E-4</v>
      </c>
      <c r="L55" s="45">
        <v>4</v>
      </c>
      <c r="M55" s="30">
        <v>1</v>
      </c>
    </row>
    <row r="56" spans="1:13" ht="13" x14ac:dyDescent="0.3">
      <c r="A56" s="47">
        <v>8</v>
      </c>
      <c r="B56" s="145" t="s">
        <v>560</v>
      </c>
      <c r="C56" s="145" t="s">
        <v>561</v>
      </c>
      <c r="D56" s="145" t="s">
        <v>231</v>
      </c>
      <c r="E56" s="145" t="s">
        <v>198</v>
      </c>
      <c r="F56" s="145">
        <v>3604252</v>
      </c>
      <c r="G56" s="146" t="s">
        <v>303</v>
      </c>
      <c r="H56" s="147" t="s">
        <v>675</v>
      </c>
      <c r="I56" s="45">
        <v>6</v>
      </c>
      <c r="J56" s="45">
        <v>5</v>
      </c>
      <c r="K56" s="164">
        <v>1.1574074074074073E-4</v>
      </c>
      <c r="L56" s="45">
        <v>1</v>
      </c>
      <c r="M56" s="30">
        <v>1</v>
      </c>
    </row>
    <row r="57" spans="1:13" ht="13" x14ac:dyDescent="0.3">
      <c r="A57" s="47">
        <v>9</v>
      </c>
      <c r="B57" s="145" t="s">
        <v>687</v>
      </c>
      <c r="C57" s="145" t="s">
        <v>300</v>
      </c>
      <c r="D57" s="145" t="s">
        <v>187</v>
      </c>
      <c r="E57" s="145" t="s">
        <v>195</v>
      </c>
      <c r="F57" s="145">
        <v>3105392</v>
      </c>
      <c r="G57" s="146" t="s">
        <v>303</v>
      </c>
      <c r="H57" s="147" t="s">
        <v>703</v>
      </c>
      <c r="I57" s="45">
        <v>2</v>
      </c>
      <c r="J57" s="45">
        <v>1</v>
      </c>
      <c r="K57" s="164">
        <v>1.1805555555555555E-4</v>
      </c>
      <c r="L57" s="45">
        <v>1</v>
      </c>
      <c r="M57" s="30">
        <v>1</v>
      </c>
    </row>
    <row r="58" spans="1:13" ht="13" x14ac:dyDescent="0.3">
      <c r="A58" s="47">
        <v>10</v>
      </c>
      <c r="B58" s="145" t="s">
        <v>542</v>
      </c>
      <c r="C58" s="145" t="s">
        <v>219</v>
      </c>
      <c r="D58" s="145" t="s">
        <v>213</v>
      </c>
      <c r="E58" s="145" t="s">
        <v>198</v>
      </c>
      <c r="F58" s="145">
        <v>3602270</v>
      </c>
      <c r="G58" s="146" t="s">
        <v>303</v>
      </c>
      <c r="H58" s="147" t="s">
        <v>691</v>
      </c>
      <c r="I58" s="45">
        <v>2</v>
      </c>
      <c r="J58" s="45">
        <v>3</v>
      </c>
      <c r="K58" s="164">
        <v>1.1805555555555555E-4</v>
      </c>
      <c r="L58" s="45">
        <v>2</v>
      </c>
      <c r="M58" s="30">
        <v>1</v>
      </c>
    </row>
    <row r="59" spans="1:13" ht="13" x14ac:dyDescent="0.3">
      <c r="A59" s="47">
        <v>10</v>
      </c>
      <c r="B59" s="145" t="s">
        <v>564</v>
      </c>
      <c r="C59" s="145" t="s">
        <v>412</v>
      </c>
      <c r="D59" s="145" t="s">
        <v>248</v>
      </c>
      <c r="E59" s="145" t="s">
        <v>198</v>
      </c>
      <c r="F59" s="145">
        <v>3604591</v>
      </c>
      <c r="G59" s="146" t="s">
        <v>303</v>
      </c>
      <c r="H59" s="147" t="s">
        <v>675</v>
      </c>
      <c r="I59" s="45">
        <v>4</v>
      </c>
      <c r="J59" s="45">
        <v>1</v>
      </c>
      <c r="K59" s="164">
        <v>1.1805555555555555E-4</v>
      </c>
      <c r="L59" s="45">
        <v>2</v>
      </c>
      <c r="M59" s="30">
        <v>1</v>
      </c>
    </row>
    <row r="60" spans="1:13" ht="13" x14ac:dyDescent="0.3">
      <c r="A60" s="47">
        <v>12</v>
      </c>
      <c r="B60" s="145" t="s">
        <v>565</v>
      </c>
      <c r="C60" s="145" t="s">
        <v>566</v>
      </c>
      <c r="D60" s="145" t="s">
        <v>231</v>
      </c>
      <c r="E60" s="145" t="s">
        <v>198</v>
      </c>
      <c r="F60" s="145">
        <v>3604269</v>
      </c>
      <c r="G60" s="146" t="s">
        <v>303</v>
      </c>
      <c r="H60" s="147" t="s">
        <v>675</v>
      </c>
      <c r="I60" s="45">
        <v>4</v>
      </c>
      <c r="J60" s="45">
        <v>4</v>
      </c>
      <c r="K60" s="164">
        <v>1.1805555555555555E-4</v>
      </c>
      <c r="L60" s="45">
        <v>3</v>
      </c>
      <c r="M60" s="30">
        <v>1</v>
      </c>
    </row>
    <row r="61" spans="1:13" ht="13" x14ac:dyDescent="0.3">
      <c r="A61" s="47">
        <v>13</v>
      </c>
      <c r="B61" s="145" t="s">
        <v>704</v>
      </c>
      <c r="C61" s="145" t="s">
        <v>216</v>
      </c>
      <c r="D61" s="145" t="s">
        <v>187</v>
      </c>
      <c r="E61" s="145" t="s">
        <v>195</v>
      </c>
      <c r="F61" s="145">
        <v>3105386</v>
      </c>
      <c r="G61" s="146" t="s">
        <v>303</v>
      </c>
      <c r="H61" s="147" t="s">
        <v>705</v>
      </c>
      <c r="I61" s="45">
        <v>1</v>
      </c>
      <c r="J61" s="45">
        <v>6</v>
      </c>
      <c r="K61" s="164">
        <v>1.1805555555555555E-4</v>
      </c>
      <c r="L61" s="45">
        <v>5</v>
      </c>
      <c r="M61" s="30">
        <v>1</v>
      </c>
    </row>
    <row r="62" spans="1:13" ht="13" x14ac:dyDescent="0.3">
      <c r="A62" s="47">
        <v>14</v>
      </c>
      <c r="B62" s="145" t="s">
        <v>550</v>
      </c>
      <c r="C62" s="145" t="s">
        <v>176</v>
      </c>
      <c r="D62" s="145" t="s">
        <v>231</v>
      </c>
      <c r="E62" s="145" t="s">
        <v>198</v>
      </c>
      <c r="F62" s="145">
        <v>3604241</v>
      </c>
      <c r="G62" s="146" t="s">
        <v>303</v>
      </c>
      <c r="H62" s="147" t="s">
        <v>710</v>
      </c>
      <c r="I62" s="45">
        <v>1</v>
      </c>
      <c r="J62" s="45">
        <v>2</v>
      </c>
      <c r="K62" s="164">
        <v>1.1805555555555555E-4</v>
      </c>
      <c r="L62" s="45">
        <v>6</v>
      </c>
      <c r="M62" s="30">
        <v>1</v>
      </c>
    </row>
    <row r="63" spans="1:13" ht="13" x14ac:dyDescent="0.3">
      <c r="A63" s="47">
        <v>15</v>
      </c>
      <c r="B63" s="145" t="s">
        <v>563</v>
      </c>
      <c r="C63" s="145" t="s">
        <v>300</v>
      </c>
      <c r="D63" s="145" t="s">
        <v>213</v>
      </c>
      <c r="E63" s="145" t="s">
        <v>198</v>
      </c>
      <c r="F63" s="145">
        <v>3602296</v>
      </c>
      <c r="G63" s="146" t="s">
        <v>303</v>
      </c>
      <c r="H63" s="148" t="s">
        <v>712</v>
      </c>
      <c r="I63" s="45">
        <v>2</v>
      </c>
      <c r="J63" s="45">
        <v>2</v>
      </c>
      <c r="K63" s="164">
        <v>1.2037037037037039E-4</v>
      </c>
      <c r="L63" s="45">
        <v>3</v>
      </c>
      <c r="M63" s="30">
        <v>1</v>
      </c>
    </row>
    <row r="64" spans="1:13" ht="13" x14ac:dyDescent="0.3">
      <c r="A64" s="47">
        <v>16</v>
      </c>
      <c r="B64" s="145" t="s">
        <v>700</v>
      </c>
      <c r="C64" s="145" t="s">
        <v>701</v>
      </c>
      <c r="D64" s="145" t="s">
        <v>187</v>
      </c>
      <c r="E64" s="145" t="s">
        <v>195</v>
      </c>
      <c r="F64" s="145">
        <v>3105376</v>
      </c>
      <c r="G64" s="146" t="s">
        <v>303</v>
      </c>
      <c r="H64" s="147" t="s">
        <v>702</v>
      </c>
      <c r="I64" s="45">
        <v>2</v>
      </c>
      <c r="J64" s="45">
        <v>4</v>
      </c>
      <c r="K64" s="164">
        <v>1.2037037037037039E-4</v>
      </c>
      <c r="L64" s="45">
        <v>4</v>
      </c>
      <c r="M64" s="30">
        <v>1</v>
      </c>
    </row>
    <row r="65" spans="1:13" ht="13" x14ac:dyDescent="0.3">
      <c r="A65" s="47">
        <v>17</v>
      </c>
      <c r="B65" s="145" t="s">
        <v>548</v>
      </c>
      <c r="C65" s="145" t="s">
        <v>549</v>
      </c>
      <c r="D65" s="145" t="s">
        <v>329</v>
      </c>
      <c r="E65" s="145" t="s">
        <v>197</v>
      </c>
      <c r="F65" s="145">
        <v>3201398</v>
      </c>
      <c r="G65" s="146" t="s">
        <v>303</v>
      </c>
      <c r="H65" s="147" t="s">
        <v>698</v>
      </c>
      <c r="I65" s="45">
        <v>2</v>
      </c>
      <c r="J65" s="45">
        <v>6</v>
      </c>
      <c r="K65" s="164">
        <v>1.2037037037037039E-4</v>
      </c>
      <c r="L65" s="45">
        <v>5</v>
      </c>
      <c r="M65" s="30">
        <v>1</v>
      </c>
    </row>
    <row r="66" spans="1:13" ht="13" x14ac:dyDescent="0.3">
      <c r="A66" s="47">
        <v>18</v>
      </c>
      <c r="B66" s="145" t="s">
        <v>533</v>
      </c>
      <c r="C66" s="145" t="s">
        <v>534</v>
      </c>
      <c r="D66" s="145" t="s">
        <v>329</v>
      </c>
      <c r="E66" s="145" t="s">
        <v>197</v>
      </c>
      <c r="F66" s="145">
        <v>3201356</v>
      </c>
      <c r="G66" s="146" t="s">
        <v>303</v>
      </c>
      <c r="H66" s="147" t="s">
        <v>699</v>
      </c>
      <c r="I66" s="45">
        <v>2</v>
      </c>
      <c r="J66" s="45">
        <v>5</v>
      </c>
      <c r="K66" s="164">
        <v>1.2037037037037039E-4</v>
      </c>
      <c r="L66" s="45">
        <v>6</v>
      </c>
      <c r="M66" s="30">
        <v>1</v>
      </c>
    </row>
    <row r="67" spans="1:13" ht="13" x14ac:dyDescent="0.3">
      <c r="A67" s="47">
        <v>19</v>
      </c>
      <c r="B67" s="145" t="s">
        <v>554</v>
      </c>
      <c r="C67" s="145" t="s">
        <v>555</v>
      </c>
      <c r="D67" s="145" t="s">
        <v>189</v>
      </c>
      <c r="E67" s="145" t="s">
        <v>196</v>
      </c>
      <c r="F67" s="145">
        <v>3503717</v>
      </c>
      <c r="G67" s="146" t="s">
        <v>303</v>
      </c>
      <c r="H67" s="147" t="s">
        <v>675</v>
      </c>
      <c r="I67" s="45">
        <v>6</v>
      </c>
      <c r="J67" s="45">
        <v>1</v>
      </c>
      <c r="K67" s="164">
        <v>1.2152777777777776E-4</v>
      </c>
      <c r="L67" s="45">
        <v>2</v>
      </c>
      <c r="M67" s="30">
        <v>1</v>
      </c>
    </row>
    <row r="68" spans="1:13" ht="13" x14ac:dyDescent="0.3">
      <c r="A68" s="47">
        <v>20</v>
      </c>
      <c r="B68" s="145" t="s">
        <v>530</v>
      </c>
      <c r="C68" s="145" t="s">
        <v>531</v>
      </c>
      <c r="D68" s="145" t="s">
        <v>259</v>
      </c>
      <c r="E68" s="145" t="s">
        <v>197</v>
      </c>
      <c r="F68" s="145">
        <v>3202257</v>
      </c>
      <c r="G68" s="146" t="s">
        <v>303</v>
      </c>
      <c r="H68" s="147" t="s">
        <v>697</v>
      </c>
      <c r="I68" s="45">
        <v>3</v>
      </c>
      <c r="J68" s="45">
        <v>1</v>
      </c>
      <c r="K68" s="164">
        <v>1.2268518518518517E-4</v>
      </c>
      <c r="L68" s="45">
        <v>3</v>
      </c>
      <c r="M68" s="30">
        <v>1</v>
      </c>
    </row>
    <row r="69" spans="1:13" ht="13" x14ac:dyDescent="0.3">
      <c r="A69" s="47">
        <v>21</v>
      </c>
      <c r="B69" s="145" t="s">
        <v>536</v>
      </c>
      <c r="C69" s="145" t="s">
        <v>300</v>
      </c>
      <c r="D69" s="145" t="s">
        <v>248</v>
      </c>
      <c r="E69" s="145" t="s">
        <v>198</v>
      </c>
      <c r="F69" s="145">
        <v>3604404</v>
      </c>
      <c r="G69" s="146" t="s">
        <v>303</v>
      </c>
      <c r="H69" s="147" t="s">
        <v>675</v>
      </c>
      <c r="I69" s="45">
        <v>3</v>
      </c>
      <c r="J69" s="45">
        <v>3</v>
      </c>
      <c r="K69" s="164">
        <v>1.2268518518518517E-4</v>
      </c>
      <c r="L69" s="45">
        <v>4</v>
      </c>
      <c r="M69" s="30">
        <v>1</v>
      </c>
    </row>
    <row r="70" spans="1:13" ht="13" x14ac:dyDescent="0.3">
      <c r="A70" s="47">
        <v>22</v>
      </c>
      <c r="B70" s="145" t="s">
        <v>547</v>
      </c>
      <c r="C70" s="145" t="s">
        <v>202</v>
      </c>
      <c r="D70" s="145" t="s">
        <v>248</v>
      </c>
      <c r="E70" s="145" t="s">
        <v>198</v>
      </c>
      <c r="F70" s="145">
        <v>3604411</v>
      </c>
      <c r="G70" s="146" t="s">
        <v>303</v>
      </c>
      <c r="H70" s="147" t="s">
        <v>675</v>
      </c>
      <c r="I70" s="45">
        <v>5</v>
      </c>
      <c r="J70" s="45">
        <v>5</v>
      </c>
      <c r="K70" s="164">
        <v>1.2384259259259258E-4</v>
      </c>
      <c r="L70" s="45">
        <v>2</v>
      </c>
      <c r="M70" s="30">
        <v>1</v>
      </c>
    </row>
    <row r="71" spans="1:13" ht="13" x14ac:dyDescent="0.3">
      <c r="A71" s="47">
        <v>23</v>
      </c>
      <c r="B71" s="145" t="s">
        <v>559</v>
      </c>
      <c r="C71" s="145" t="s">
        <v>300</v>
      </c>
      <c r="D71" s="145" t="s">
        <v>189</v>
      </c>
      <c r="E71" s="145" t="s">
        <v>196</v>
      </c>
      <c r="F71" s="145">
        <v>3503674</v>
      </c>
      <c r="G71" s="146" t="s">
        <v>303</v>
      </c>
      <c r="H71" s="147" t="s">
        <v>675</v>
      </c>
      <c r="I71" s="45">
        <v>6</v>
      </c>
      <c r="J71" s="45">
        <v>4</v>
      </c>
      <c r="K71" s="164">
        <v>1.2500000000000003E-4</v>
      </c>
      <c r="L71" s="45">
        <v>3</v>
      </c>
      <c r="M71" s="30">
        <v>1</v>
      </c>
    </row>
    <row r="72" spans="1:13" ht="13" x14ac:dyDescent="0.3">
      <c r="A72" s="47">
        <v>24</v>
      </c>
      <c r="B72" s="145" t="s">
        <v>558</v>
      </c>
      <c r="C72" s="145" t="s">
        <v>424</v>
      </c>
      <c r="D72" s="145" t="s">
        <v>231</v>
      </c>
      <c r="E72" s="145" t="s">
        <v>198</v>
      </c>
      <c r="F72" s="145">
        <v>3606908</v>
      </c>
      <c r="G72" s="146" t="s">
        <v>303</v>
      </c>
      <c r="H72" s="147" t="s">
        <v>675</v>
      </c>
      <c r="I72" s="45">
        <v>6</v>
      </c>
      <c r="J72" s="45">
        <v>3</v>
      </c>
      <c r="K72" s="164">
        <v>1.273148148148148E-4</v>
      </c>
      <c r="L72" s="45">
        <v>4</v>
      </c>
      <c r="M72" s="30">
        <v>1</v>
      </c>
    </row>
    <row r="73" spans="1:13" ht="13" x14ac:dyDescent="0.3">
      <c r="A73" s="47">
        <v>25</v>
      </c>
      <c r="B73" s="145" t="s">
        <v>556</v>
      </c>
      <c r="C73" s="145" t="s">
        <v>557</v>
      </c>
      <c r="D73" s="145" t="s">
        <v>185</v>
      </c>
      <c r="E73" s="145" t="s">
        <v>196</v>
      </c>
      <c r="F73" s="145">
        <v>3507229</v>
      </c>
      <c r="G73" s="146" t="s">
        <v>303</v>
      </c>
      <c r="H73" s="147" t="s">
        <v>675</v>
      </c>
      <c r="I73" s="45">
        <v>6</v>
      </c>
      <c r="J73" s="45">
        <v>2</v>
      </c>
      <c r="K73" s="164">
        <v>1.273148148148148E-4</v>
      </c>
      <c r="L73" s="45">
        <v>5</v>
      </c>
      <c r="M73" s="30">
        <v>1</v>
      </c>
    </row>
    <row r="74" spans="1:13" ht="13" x14ac:dyDescent="0.3">
      <c r="A74" s="47">
        <v>26</v>
      </c>
      <c r="B74" s="145" t="s">
        <v>532</v>
      </c>
      <c r="C74" s="145" t="s">
        <v>415</v>
      </c>
      <c r="D74" s="145" t="s">
        <v>259</v>
      </c>
      <c r="E74" s="145" t="s">
        <v>197</v>
      </c>
      <c r="F74" s="145">
        <v>3201251</v>
      </c>
      <c r="G74" s="146" t="s">
        <v>303</v>
      </c>
      <c r="H74" s="147" t="s">
        <v>675</v>
      </c>
      <c r="I74" s="45">
        <v>5</v>
      </c>
      <c r="J74" s="45">
        <v>1</v>
      </c>
      <c r="K74" s="164">
        <v>1.2962962962962963E-4</v>
      </c>
      <c r="L74" s="45">
        <v>3</v>
      </c>
      <c r="M74" s="30">
        <v>1</v>
      </c>
    </row>
    <row r="75" spans="1:13" ht="13" x14ac:dyDescent="0.3">
      <c r="A75" s="47">
        <v>27</v>
      </c>
      <c r="B75" s="145" t="s">
        <v>537</v>
      </c>
      <c r="C75" s="145" t="s">
        <v>538</v>
      </c>
      <c r="D75" s="145" t="s">
        <v>189</v>
      </c>
      <c r="E75" s="145" t="s">
        <v>196</v>
      </c>
      <c r="F75" s="145">
        <v>3508273</v>
      </c>
      <c r="G75" s="146" t="s">
        <v>303</v>
      </c>
      <c r="H75" s="147" t="s">
        <v>675</v>
      </c>
      <c r="I75" s="45">
        <v>3</v>
      </c>
      <c r="J75" s="45">
        <v>4</v>
      </c>
      <c r="K75" s="164">
        <v>1.3078703703703706E-4</v>
      </c>
      <c r="L75" s="45">
        <v>5</v>
      </c>
      <c r="M75" s="30">
        <v>1</v>
      </c>
    </row>
    <row r="76" spans="1:13" ht="13" x14ac:dyDescent="0.3">
      <c r="A76" s="47">
        <v>28</v>
      </c>
      <c r="B76" s="145" t="s">
        <v>220</v>
      </c>
      <c r="C76" s="145" t="s">
        <v>551</v>
      </c>
      <c r="D76" s="145" t="s">
        <v>193</v>
      </c>
      <c r="E76" s="145" t="s">
        <v>197</v>
      </c>
      <c r="F76" s="145">
        <v>3202425</v>
      </c>
      <c r="G76" s="146" t="s">
        <v>303</v>
      </c>
      <c r="H76" s="147" t="s">
        <v>675</v>
      </c>
      <c r="I76" s="45">
        <v>5</v>
      </c>
      <c r="J76" s="45">
        <v>6</v>
      </c>
      <c r="K76" s="164">
        <v>1.3194444444444443E-4</v>
      </c>
      <c r="L76" s="45">
        <v>4</v>
      </c>
      <c r="M76" s="30">
        <v>1</v>
      </c>
    </row>
    <row r="77" spans="1:13" ht="13" x14ac:dyDescent="0.3">
      <c r="A77" s="47">
        <v>29</v>
      </c>
      <c r="B77" s="145" t="s">
        <v>694</v>
      </c>
      <c r="C77" s="145" t="s">
        <v>424</v>
      </c>
      <c r="D77" s="145" t="s">
        <v>288</v>
      </c>
      <c r="E77" s="145" t="s">
        <v>197</v>
      </c>
      <c r="F77" s="145">
        <v>3201209</v>
      </c>
      <c r="G77" s="146" t="s">
        <v>303</v>
      </c>
      <c r="H77" s="147" t="s">
        <v>675</v>
      </c>
      <c r="I77" s="45">
        <v>5</v>
      </c>
      <c r="J77" s="45">
        <v>4</v>
      </c>
      <c r="K77" s="164">
        <v>1.3773148148148149E-4</v>
      </c>
      <c r="L77" s="45">
        <v>5</v>
      </c>
      <c r="M77" s="30">
        <v>1</v>
      </c>
    </row>
    <row r="78" spans="1:13" ht="13" x14ac:dyDescent="0.3">
      <c r="A78" s="47">
        <v>30</v>
      </c>
      <c r="B78" s="145" t="s">
        <v>301</v>
      </c>
      <c r="C78" s="145" t="s">
        <v>302</v>
      </c>
      <c r="D78" s="145" t="s">
        <v>213</v>
      </c>
      <c r="E78" s="145" t="s">
        <v>198</v>
      </c>
      <c r="F78" s="145">
        <v>3602313</v>
      </c>
      <c r="G78" s="146" t="s">
        <v>303</v>
      </c>
      <c r="H78" s="147" t="s">
        <v>675</v>
      </c>
      <c r="I78" s="45">
        <v>4</v>
      </c>
      <c r="J78" s="45">
        <v>3</v>
      </c>
      <c r="K78" s="164">
        <v>1.3888888888888889E-4</v>
      </c>
      <c r="L78" s="45">
        <v>4</v>
      </c>
      <c r="M78" s="30">
        <v>1</v>
      </c>
    </row>
    <row r="79" spans="1:13" ht="13" x14ac:dyDescent="0.3">
      <c r="A79" s="47"/>
      <c r="B79" s="145" t="s">
        <v>535</v>
      </c>
      <c r="C79" s="145" t="s">
        <v>170</v>
      </c>
      <c r="D79" s="145" t="s">
        <v>329</v>
      </c>
      <c r="E79" s="145" t="s">
        <v>197</v>
      </c>
      <c r="F79" s="145">
        <v>3203852</v>
      </c>
      <c r="G79" s="146" t="s">
        <v>303</v>
      </c>
      <c r="H79" s="147" t="s">
        <v>696</v>
      </c>
      <c r="I79" s="45">
        <v>3</v>
      </c>
      <c r="J79" s="45">
        <v>2</v>
      </c>
      <c r="K79" s="45" t="s">
        <v>786</v>
      </c>
      <c r="L79" s="45"/>
      <c r="M79" s="30"/>
    </row>
    <row r="80" spans="1:13" ht="13" x14ac:dyDescent="0.3">
      <c r="A80" s="47"/>
      <c r="B80" s="145" t="s">
        <v>299</v>
      </c>
      <c r="C80" s="145" t="s">
        <v>300</v>
      </c>
      <c r="D80" s="145" t="s">
        <v>190</v>
      </c>
      <c r="E80" s="145" t="s">
        <v>198</v>
      </c>
      <c r="F80" s="145">
        <v>3602553</v>
      </c>
      <c r="G80" s="146" t="s">
        <v>303</v>
      </c>
      <c r="H80" s="147" t="s">
        <v>675</v>
      </c>
      <c r="I80" s="45">
        <v>4</v>
      </c>
      <c r="J80" s="45">
        <v>2</v>
      </c>
      <c r="K80" s="45" t="s">
        <v>786</v>
      </c>
      <c r="L80" s="45"/>
      <c r="M80" s="30"/>
    </row>
    <row r="81" spans="1:13" ht="13" x14ac:dyDescent="0.3">
      <c r="A81" s="47"/>
      <c r="B81" s="145" t="s">
        <v>695</v>
      </c>
      <c r="C81" s="145" t="s">
        <v>219</v>
      </c>
      <c r="D81" s="145" t="s">
        <v>186</v>
      </c>
      <c r="E81" s="145" t="s">
        <v>195</v>
      </c>
      <c r="F81" s="145">
        <v>3109320</v>
      </c>
      <c r="G81" s="146" t="s">
        <v>303</v>
      </c>
      <c r="H81" s="147" t="s">
        <v>675</v>
      </c>
      <c r="I81" s="45">
        <v>4</v>
      </c>
      <c r="J81" s="45">
        <v>6</v>
      </c>
      <c r="K81" s="45" t="s">
        <v>786</v>
      </c>
      <c r="L81" s="45"/>
      <c r="M81" s="30"/>
    </row>
    <row r="82" spans="1:13" ht="13" x14ac:dyDescent="0.3">
      <c r="A82" s="47"/>
      <c r="B82" s="145" t="s">
        <v>693</v>
      </c>
      <c r="C82" s="145" t="s">
        <v>421</v>
      </c>
      <c r="D82" s="145" t="s">
        <v>186</v>
      </c>
      <c r="E82" s="145" t="s">
        <v>195</v>
      </c>
      <c r="F82" s="145">
        <v>3111979</v>
      </c>
      <c r="G82" s="146" t="s">
        <v>303</v>
      </c>
      <c r="H82" s="147" t="s">
        <v>675</v>
      </c>
      <c r="I82" s="45">
        <v>5</v>
      </c>
      <c r="J82" s="45">
        <v>3</v>
      </c>
      <c r="K82" s="45" t="s">
        <v>786</v>
      </c>
      <c r="L82" s="45"/>
      <c r="M82" s="30"/>
    </row>
    <row r="83" spans="1:13" ht="13" x14ac:dyDescent="0.3">
      <c r="A83" s="47"/>
      <c r="B83" s="145" t="s">
        <v>482</v>
      </c>
      <c r="C83" s="145" t="s">
        <v>538</v>
      </c>
      <c r="D83" s="145" t="s">
        <v>185</v>
      </c>
      <c r="E83" s="145" t="s">
        <v>196</v>
      </c>
      <c r="F83" s="145">
        <v>3507230</v>
      </c>
      <c r="G83" s="146" t="s">
        <v>303</v>
      </c>
      <c r="H83" s="147" t="s">
        <v>675</v>
      </c>
      <c r="I83" s="45">
        <v>6</v>
      </c>
      <c r="J83" s="45">
        <v>6</v>
      </c>
      <c r="K83" s="45" t="s">
        <v>786</v>
      </c>
      <c r="L83" s="45"/>
      <c r="M83" s="30"/>
    </row>
  </sheetData>
  <sheetProtection selectLockedCells="1" selectUnlockedCells="1"/>
  <autoFilter ref="A47:M47" xr:uid="{00000000-0009-0000-0000-000005000000}">
    <sortState ref="A49:M84">
      <sortCondition ref="I48"/>
    </sortState>
  </autoFilter>
  <sortState ref="A49:M84">
    <sortCondition ref="I49:I84"/>
    <sortCondition ref="J49:J84"/>
  </sortState>
  <mergeCells count="6">
    <mergeCell ref="A45:C45"/>
    <mergeCell ref="A1:C1"/>
    <mergeCell ref="A2:C2"/>
    <mergeCell ref="A3:C3"/>
    <mergeCell ref="A43:C43"/>
    <mergeCell ref="A44:C44"/>
  </mergeCells>
  <phoneticPr fontId="4" type="noConversion"/>
  <dataValidations count="2">
    <dataValidation type="list" operator="equal" allowBlank="1" showErrorMessage="1" error="CATEGORIA NON CORRETTA!!!_x000a_VEDI MENU' A TENDINA" sqref="G15 G9:G12" xr:uid="{00000000-0002-0000-0500-000000000000}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8" xr:uid="{00000000-0002-0000-0500-000001000000}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scale="95" firstPageNumber="0" orientation="landscape" horizontalDpi="300" verticalDpi="300" r:id="rId1"/>
  <headerFooter>
    <oddHeader xml:space="preserve">&amp;R&amp;"Times New Roman,Normale"VALLESELLA, 9 GIUGNO 2013
</oddHeader>
    <oddFooter>&amp;R&amp;"Times New Roman,Normale"&amp;12 2° PROVA REGIONALE CSI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M45"/>
  <sheetViews>
    <sheetView zoomScaleNormal="100" workbookViewId="0">
      <selection activeCell="D6" sqref="D6:M45"/>
    </sheetView>
  </sheetViews>
  <sheetFormatPr defaultRowHeight="12.5" x14ac:dyDescent="0.25"/>
  <cols>
    <col min="1" max="1" width="5.08984375" style="1" customWidth="1"/>
    <col min="2" max="2" width="17.6328125" customWidth="1"/>
    <col min="3" max="3" width="12.90625" bestFit="1" customWidth="1"/>
    <col min="4" max="4" width="35.6328125" bestFit="1" customWidth="1"/>
    <col min="8" max="8" width="6.6328125" customWidth="1"/>
  </cols>
  <sheetData>
    <row r="1" spans="1:13" ht="18" x14ac:dyDescent="0.4">
      <c r="A1" s="192" t="s">
        <v>0</v>
      </c>
      <c r="B1" s="192"/>
      <c r="C1" s="192"/>
      <c r="D1" s="46" t="s">
        <v>109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" x14ac:dyDescent="0.4">
      <c r="A2" s="192" t="s">
        <v>1</v>
      </c>
      <c r="B2" s="192"/>
      <c r="C2" s="19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4">
      <c r="A3" s="192" t="s">
        <v>2</v>
      </c>
      <c r="B3" s="192"/>
      <c r="C3" s="19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3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ht="13" x14ac:dyDescent="0.3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6</v>
      </c>
      <c r="K5" s="13" t="s">
        <v>7</v>
      </c>
      <c r="L5" s="13" t="s">
        <v>8</v>
      </c>
      <c r="M5" s="30" t="s">
        <v>9</v>
      </c>
    </row>
    <row r="6" spans="1:13" ht="13" x14ac:dyDescent="0.3">
      <c r="A6" s="47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30"/>
    </row>
    <row r="7" spans="1:13" ht="13" x14ac:dyDescent="0.3">
      <c r="A7" s="47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30"/>
    </row>
    <row r="8" spans="1:13" ht="13" x14ac:dyDescent="0.3">
      <c r="A8" s="47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30"/>
    </row>
    <row r="9" spans="1:13" ht="13" x14ac:dyDescent="0.3">
      <c r="A9" s="47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30"/>
    </row>
    <row r="10" spans="1:13" ht="13" x14ac:dyDescent="0.3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</row>
    <row r="11" spans="1:13" ht="13" x14ac:dyDescent="0.3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</row>
    <row r="12" spans="1:13" ht="13" x14ac:dyDescent="0.3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</row>
    <row r="13" spans="1:13" ht="13" x14ac:dyDescent="0.3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</row>
    <row r="14" spans="1:13" ht="13" x14ac:dyDescent="0.3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</row>
    <row r="15" spans="1:13" ht="13" x14ac:dyDescent="0.3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</row>
    <row r="16" spans="1:13" ht="13" x14ac:dyDescent="0.3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</row>
    <row r="17" spans="1:13" ht="13" x14ac:dyDescent="0.3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</row>
    <row r="18" spans="1:13" ht="13" x14ac:dyDescent="0.3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</row>
    <row r="19" spans="1:13" ht="13" x14ac:dyDescent="0.3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</row>
    <row r="20" spans="1:13" ht="13" x14ac:dyDescent="0.3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</row>
    <row r="21" spans="1:13" ht="13" x14ac:dyDescent="0.3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ht="13" x14ac:dyDescent="0.3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</row>
    <row r="23" spans="1:13" ht="13" x14ac:dyDescent="0.3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</row>
    <row r="24" spans="1:13" ht="13" x14ac:dyDescent="0.3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</row>
    <row r="25" spans="1:13" ht="13" x14ac:dyDescent="0.3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</row>
    <row r="26" spans="1:13" ht="13" x14ac:dyDescent="0.3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</row>
    <row r="27" spans="1:13" ht="13" x14ac:dyDescent="0.3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</row>
    <row r="28" spans="1:13" ht="13" x14ac:dyDescent="0.3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</row>
    <row r="29" spans="1:13" ht="13" x14ac:dyDescent="0.3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</row>
    <row r="30" spans="1:13" ht="13" x14ac:dyDescent="0.3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</row>
    <row r="31" spans="1:13" ht="13" x14ac:dyDescent="0.3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</row>
    <row r="32" spans="1:13" ht="13" x14ac:dyDescent="0.3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</row>
    <row r="33" spans="1:13" ht="13" x14ac:dyDescent="0.3">
      <c r="A33" s="45"/>
      <c r="B33" s="19"/>
      <c r="C33" s="19"/>
      <c r="D33" s="68"/>
      <c r="E33" s="19"/>
      <c r="F33" s="19"/>
      <c r="G33" s="19"/>
      <c r="H33" s="19"/>
      <c r="I33" s="19"/>
      <c r="J33" s="19"/>
      <c r="K33" s="19"/>
      <c r="L33" s="19"/>
      <c r="M33" s="30"/>
    </row>
    <row r="34" spans="1:13" ht="13" x14ac:dyDescent="0.3">
      <c r="A34" s="45"/>
      <c r="B34" s="19"/>
      <c r="C34" s="19"/>
      <c r="D34" s="68"/>
      <c r="E34" s="19"/>
      <c r="F34" s="19"/>
      <c r="G34" s="19"/>
      <c r="H34" s="19"/>
      <c r="I34" s="19"/>
      <c r="J34" s="19"/>
      <c r="K34" s="19"/>
      <c r="L34" s="19"/>
      <c r="M34" s="30"/>
    </row>
    <row r="35" spans="1:13" ht="13" x14ac:dyDescent="0.3">
      <c r="A35" s="45"/>
      <c r="B35" s="19"/>
      <c r="C35" s="19"/>
      <c r="D35" s="68"/>
      <c r="E35" s="19"/>
      <c r="F35" s="19"/>
      <c r="G35" s="19"/>
      <c r="H35" s="19"/>
      <c r="I35" s="19"/>
      <c r="J35" s="19"/>
      <c r="K35" s="19"/>
      <c r="L35" s="19"/>
      <c r="M35" s="30"/>
    </row>
    <row r="36" spans="1:13" ht="13" x14ac:dyDescent="0.3">
      <c r="A36" s="45"/>
      <c r="B36" s="19"/>
      <c r="C36" s="19"/>
      <c r="D36" s="68"/>
      <c r="E36" s="19"/>
      <c r="F36" s="19"/>
      <c r="G36" s="19"/>
      <c r="H36" s="19"/>
      <c r="I36" s="19"/>
      <c r="J36" s="19"/>
      <c r="K36" s="19"/>
      <c r="L36" s="19"/>
      <c r="M36" s="30"/>
    </row>
    <row r="37" spans="1:13" ht="13" x14ac:dyDescent="0.3">
      <c r="A37" s="45"/>
      <c r="B37" s="19"/>
      <c r="C37" s="19"/>
      <c r="D37" s="68"/>
      <c r="E37" s="19"/>
      <c r="F37" s="19"/>
      <c r="G37" s="19"/>
      <c r="H37" s="19"/>
      <c r="I37" s="19"/>
      <c r="J37" s="19"/>
      <c r="K37" s="19"/>
      <c r="L37" s="19"/>
      <c r="M37" s="30"/>
    </row>
    <row r="38" spans="1:13" ht="13" x14ac:dyDescent="0.3">
      <c r="A38" s="45"/>
      <c r="B38" s="19"/>
      <c r="C38" s="19"/>
      <c r="D38" s="68"/>
      <c r="E38" s="19"/>
      <c r="F38" s="19"/>
      <c r="G38" s="19"/>
      <c r="H38" s="19"/>
      <c r="I38" s="19"/>
      <c r="J38" s="19"/>
      <c r="K38" s="19"/>
      <c r="L38" s="19"/>
      <c r="M38" s="30"/>
    </row>
    <row r="39" spans="1:13" ht="13" x14ac:dyDescent="0.3">
      <c r="A39" s="45"/>
      <c r="B39" s="19"/>
      <c r="C39" s="19"/>
      <c r="D39" s="68"/>
      <c r="E39" s="19"/>
      <c r="F39" s="19"/>
      <c r="G39" s="19"/>
      <c r="H39" s="19"/>
      <c r="I39" s="19"/>
      <c r="J39" s="19"/>
      <c r="K39" s="19"/>
      <c r="L39" s="19"/>
      <c r="M39" s="30"/>
    </row>
    <row r="40" spans="1:13" ht="13" x14ac:dyDescent="0.3">
      <c r="A40" s="45"/>
      <c r="B40" s="19"/>
      <c r="C40" s="19"/>
      <c r="D40" s="68"/>
      <c r="E40" s="19"/>
      <c r="F40" s="19"/>
      <c r="G40" s="19"/>
      <c r="H40" s="19"/>
      <c r="I40" s="19"/>
      <c r="J40" s="19"/>
      <c r="K40" s="19"/>
      <c r="L40" s="19"/>
      <c r="M40" s="30"/>
    </row>
    <row r="41" spans="1:13" ht="13" x14ac:dyDescent="0.3">
      <c r="A41" s="45"/>
      <c r="B41" s="19"/>
      <c r="C41" s="19"/>
      <c r="D41" s="68"/>
      <c r="E41" s="19"/>
      <c r="F41" s="19"/>
      <c r="G41" s="19"/>
      <c r="H41" s="19"/>
      <c r="I41" s="19"/>
      <c r="J41" s="19"/>
      <c r="K41" s="19"/>
      <c r="L41" s="19"/>
      <c r="M41" s="30"/>
    </row>
    <row r="42" spans="1:13" ht="13" x14ac:dyDescent="0.3">
      <c r="A42" s="45"/>
      <c r="B42" s="19"/>
      <c r="C42" s="19"/>
      <c r="D42" s="68"/>
      <c r="E42" s="19"/>
      <c r="F42" s="19"/>
      <c r="G42" s="19"/>
      <c r="H42" s="19"/>
      <c r="I42" s="19"/>
      <c r="J42" s="19"/>
      <c r="K42" s="19"/>
      <c r="L42" s="19"/>
      <c r="M42" s="30"/>
    </row>
    <row r="43" spans="1:13" ht="13" x14ac:dyDescent="0.3">
      <c r="A43" s="45"/>
      <c r="B43" s="19"/>
      <c r="C43" s="19"/>
      <c r="D43" s="68"/>
      <c r="E43" s="19"/>
      <c r="F43" s="19"/>
      <c r="G43" s="19"/>
      <c r="H43" s="19"/>
      <c r="I43" s="19"/>
      <c r="J43" s="19"/>
      <c r="K43" s="19"/>
      <c r="L43" s="19"/>
      <c r="M43" s="30"/>
    </row>
    <row r="44" spans="1:13" ht="13" x14ac:dyDescent="0.3">
      <c r="A44" s="45"/>
      <c r="B44" s="19"/>
      <c r="C44" s="19"/>
      <c r="D44" s="68"/>
      <c r="E44" s="19"/>
      <c r="F44" s="19"/>
      <c r="G44" s="19"/>
      <c r="H44" s="19"/>
      <c r="I44" s="19"/>
      <c r="J44" s="19"/>
      <c r="K44" s="19"/>
      <c r="L44" s="19"/>
      <c r="M44" s="30"/>
    </row>
    <row r="45" spans="1:13" ht="13" x14ac:dyDescent="0.3">
      <c r="A45" s="45"/>
      <c r="B45" s="19"/>
      <c r="C45" s="19"/>
      <c r="D45" s="68"/>
      <c r="E45" s="19"/>
      <c r="F45" s="19"/>
      <c r="G45" s="19"/>
      <c r="H45" s="19"/>
      <c r="I45" s="19"/>
      <c r="J45" s="19"/>
      <c r="K45" s="19"/>
      <c r="L45" s="19"/>
      <c r="M45" s="30"/>
    </row>
  </sheetData>
  <autoFilter ref="A5:M5" xr:uid="{00000000-0009-0000-0000-000006000000}">
    <sortState ref="A6:M20">
      <sortCondition ref="K5"/>
    </sortState>
  </autoFilter>
  <sortState ref="B7:J24">
    <sortCondition ref="I7:I24"/>
    <sortCondition ref="J7:J24"/>
  </sortState>
  <mergeCells count="3">
    <mergeCell ref="A1:C1"/>
    <mergeCell ref="A2:C2"/>
    <mergeCell ref="A3:C3"/>
  </mergeCells>
  <dataValidations count="1">
    <dataValidation type="list" operator="equal" allowBlank="1" showErrorMessage="1" error="CATEGORIA NON CORRETTA!!!_x000a_VEDI MENU' A TENDINA" sqref="G32" xr:uid="{00000000-0002-0000-0600-000000000000}">
      <formula1>"EF,EM,RF,RM,CF,CM,AF,AM,JF,JM,SF,SM,AmAF,AmAM,AmBF,AmBM,VF,VM"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M45"/>
  <sheetViews>
    <sheetView view="pageBreakPreview" zoomScale="60" zoomScaleNormal="100" workbookViewId="0">
      <selection activeCell="E26" sqref="E26"/>
    </sheetView>
  </sheetViews>
  <sheetFormatPr defaultRowHeight="12.5" x14ac:dyDescent="0.25"/>
  <cols>
    <col min="1" max="1" width="6.26953125" style="1" customWidth="1"/>
    <col min="2" max="2" width="19.08984375" bestFit="1" customWidth="1"/>
    <col min="3" max="3" width="12.6328125" bestFit="1" customWidth="1"/>
    <col min="4" max="4" width="31.08984375" style="9" customWidth="1"/>
    <col min="8" max="8" width="11.08984375" style="1" bestFit="1" customWidth="1"/>
    <col min="9" max="9" width="6.36328125" customWidth="1"/>
    <col min="13" max="13" width="9.08984375" style="1"/>
  </cols>
  <sheetData>
    <row r="1" spans="1:13" ht="18" x14ac:dyDescent="0.4">
      <c r="A1" s="192" t="s">
        <v>0</v>
      </c>
      <c r="B1" s="192"/>
      <c r="C1" s="192"/>
      <c r="D1" s="46" t="s">
        <v>111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" x14ac:dyDescent="0.4">
      <c r="A2" s="192" t="s">
        <v>1</v>
      </c>
      <c r="B2" s="192"/>
      <c r="C2" s="192"/>
      <c r="D2" s="46" t="s">
        <v>146</v>
      </c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4">
      <c r="A3" s="192" t="s">
        <v>2</v>
      </c>
      <c r="B3" s="192"/>
      <c r="C3" s="192"/>
      <c r="D3" s="19">
        <v>15.35</v>
      </c>
      <c r="E3" s="8"/>
      <c r="F3" s="35"/>
      <c r="G3" s="35"/>
      <c r="H3" s="35"/>
      <c r="I3" s="35"/>
      <c r="J3" s="35"/>
      <c r="K3" s="35"/>
      <c r="L3" s="35"/>
      <c r="M3" s="35"/>
    </row>
    <row r="4" spans="1:13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ht="13" x14ac:dyDescent="0.3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 t="s">
        <v>78</v>
      </c>
      <c r="I5" s="13" t="s">
        <v>77</v>
      </c>
      <c r="J5" s="13" t="s">
        <v>6</v>
      </c>
      <c r="K5" s="13" t="s">
        <v>7</v>
      </c>
      <c r="L5" s="13" t="s">
        <v>8</v>
      </c>
      <c r="M5" s="30" t="s">
        <v>9</v>
      </c>
    </row>
    <row r="6" spans="1:13" ht="13" x14ac:dyDescent="0.3">
      <c r="A6" s="47">
        <v>1</v>
      </c>
      <c r="B6" s="103" t="s">
        <v>263</v>
      </c>
      <c r="C6" s="103" t="s">
        <v>264</v>
      </c>
      <c r="D6" s="103" t="s">
        <v>231</v>
      </c>
      <c r="E6" s="103" t="s">
        <v>198</v>
      </c>
      <c r="F6" s="103">
        <v>3604095</v>
      </c>
      <c r="G6" s="150" t="s">
        <v>146</v>
      </c>
      <c r="H6" s="150" t="s">
        <v>675</v>
      </c>
      <c r="I6" s="13">
        <v>1</v>
      </c>
      <c r="J6" s="13">
        <v>4</v>
      </c>
      <c r="K6" s="162">
        <v>2.465277777777778E-4</v>
      </c>
      <c r="L6" s="13"/>
      <c r="M6" s="30">
        <v>8</v>
      </c>
    </row>
    <row r="7" spans="1:13" ht="13" x14ac:dyDescent="0.3">
      <c r="A7" s="47">
        <v>2</v>
      </c>
      <c r="B7" s="103" t="s">
        <v>510</v>
      </c>
      <c r="C7" s="103" t="s">
        <v>511</v>
      </c>
      <c r="D7" s="103" t="s">
        <v>186</v>
      </c>
      <c r="E7" s="103" t="s">
        <v>195</v>
      </c>
      <c r="F7" s="103">
        <v>3103350</v>
      </c>
      <c r="G7" s="150" t="s">
        <v>146</v>
      </c>
      <c r="H7" s="150" t="s">
        <v>675</v>
      </c>
      <c r="I7" s="13">
        <v>1</v>
      </c>
      <c r="J7" s="13">
        <v>3</v>
      </c>
      <c r="K7" s="162">
        <v>2.8935185185185189E-4</v>
      </c>
      <c r="L7" s="13"/>
      <c r="M7" s="30">
        <v>6</v>
      </c>
    </row>
    <row r="8" spans="1:13" ht="13" x14ac:dyDescent="0.3">
      <c r="A8" s="47" t="s">
        <v>804</v>
      </c>
      <c r="B8" s="103" t="s">
        <v>713</v>
      </c>
      <c r="C8" s="103" t="s">
        <v>714</v>
      </c>
      <c r="D8" s="103" t="s">
        <v>186</v>
      </c>
      <c r="E8" s="103" t="s">
        <v>195</v>
      </c>
      <c r="F8" s="103">
        <v>3109315</v>
      </c>
      <c r="G8" s="150" t="s">
        <v>146</v>
      </c>
      <c r="H8" s="150" t="s">
        <v>715</v>
      </c>
      <c r="I8" s="13">
        <v>1</v>
      </c>
      <c r="J8" s="13">
        <v>1</v>
      </c>
      <c r="K8" s="13" t="s">
        <v>804</v>
      </c>
      <c r="L8" s="13"/>
      <c r="M8" s="30"/>
    </row>
    <row r="9" spans="1:13" ht="13" x14ac:dyDescent="0.3">
      <c r="A9" s="47" t="s">
        <v>804</v>
      </c>
      <c r="B9" s="103" t="s">
        <v>261</v>
      </c>
      <c r="C9" s="103" t="s">
        <v>262</v>
      </c>
      <c r="D9" s="103" t="s">
        <v>186</v>
      </c>
      <c r="E9" s="103" t="s">
        <v>195</v>
      </c>
      <c r="F9" s="103">
        <v>3103353</v>
      </c>
      <c r="G9" s="150" t="s">
        <v>146</v>
      </c>
      <c r="H9" s="150" t="s">
        <v>675</v>
      </c>
      <c r="I9" s="13">
        <v>1</v>
      </c>
      <c r="J9" s="13">
        <v>2</v>
      </c>
      <c r="K9" s="13" t="s">
        <v>804</v>
      </c>
      <c r="L9" s="13"/>
      <c r="M9" s="30"/>
    </row>
    <row r="10" spans="1:13" ht="13" x14ac:dyDescent="0.3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</row>
    <row r="11" spans="1:13" ht="13" x14ac:dyDescent="0.3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</row>
    <row r="12" spans="1:13" ht="13" x14ac:dyDescent="0.3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</row>
    <row r="13" spans="1:13" ht="13" x14ac:dyDescent="0.3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</row>
    <row r="14" spans="1:13" ht="13" x14ac:dyDescent="0.3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</row>
    <row r="15" spans="1:13" ht="13" x14ac:dyDescent="0.3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</row>
    <row r="16" spans="1:13" ht="13" x14ac:dyDescent="0.3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</row>
    <row r="17" spans="1:13" ht="13" x14ac:dyDescent="0.3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</row>
    <row r="18" spans="1:13" ht="13" x14ac:dyDescent="0.3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</row>
    <row r="19" spans="1:13" ht="13" x14ac:dyDescent="0.3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</row>
    <row r="20" spans="1:13" ht="13" x14ac:dyDescent="0.3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</row>
    <row r="21" spans="1:13" ht="13" x14ac:dyDescent="0.3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ht="13" x14ac:dyDescent="0.3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</row>
    <row r="23" spans="1:13" ht="13" x14ac:dyDescent="0.3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</row>
    <row r="24" spans="1:13" ht="13" x14ac:dyDescent="0.3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</row>
    <row r="25" spans="1:13" ht="13" x14ac:dyDescent="0.3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</row>
    <row r="26" spans="1:13" ht="13" x14ac:dyDescent="0.3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</row>
    <row r="27" spans="1:13" ht="13" x14ac:dyDescent="0.3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</row>
    <row r="28" spans="1:13" ht="13" x14ac:dyDescent="0.3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</row>
    <row r="29" spans="1:13" ht="13" x14ac:dyDescent="0.3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</row>
    <row r="30" spans="1:13" ht="13" x14ac:dyDescent="0.3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</row>
    <row r="31" spans="1:13" ht="13" x14ac:dyDescent="0.3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</row>
    <row r="32" spans="1:13" ht="13" x14ac:dyDescent="0.3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</row>
    <row r="33" spans="1:13" ht="13" x14ac:dyDescent="0.3">
      <c r="A33" s="45"/>
      <c r="B33" s="19"/>
      <c r="C33" s="19"/>
      <c r="D33" s="68"/>
      <c r="E33" s="19"/>
      <c r="F33" s="19"/>
      <c r="G33" s="19"/>
      <c r="H33" s="45"/>
      <c r="I33" s="19"/>
      <c r="J33" s="19"/>
      <c r="K33" s="19"/>
      <c r="L33" s="19"/>
      <c r="M33" s="30"/>
    </row>
    <row r="34" spans="1:13" ht="13" x14ac:dyDescent="0.3">
      <c r="A34" s="45"/>
      <c r="B34" s="19"/>
      <c r="C34" s="19"/>
      <c r="D34" s="68"/>
      <c r="E34" s="19"/>
      <c r="F34" s="19"/>
      <c r="G34" s="19"/>
      <c r="H34" s="45"/>
      <c r="I34" s="19"/>
      <c r="J34" s="19"/>
      <c r="K34" s="19"/>
      <c r="L34" s="19"/>
      <c r="M34" s="30"/>
    </row>
    <row r="35" spans="1:13" ht="13" x14ac:dyDescent="0.3">
      <c r="A35" s="45"/>
      <c r="B35" s="19"/>
      <c r="C35" s="19"/>
      <c r="D35" s="68"/>
      <c r="E35" s="19"/>
      <c r="F35" s="19"/>
      <c r="G35" s="19"/>
      <c r="H35" s="45"/>
      <c r="I35" s="19"/>
      <c r="J35" s="19"/>
      <c r="K35" s="19"/>
      <c r="L35" s="19"/>
      <c r="M35" s="30"/>
    </row>
    <row r="36" spans="1:13" ht="13" x14ac:dyDescent="0.3">
      <c r="A36" s="45"/>
      <c r="B36" s="19"/>
      <c r="C36" s="19"/>
      <c r="D36" s="68"/>
      <c r="E36" s="19"/>
      <c r="F36" s="19"/>
      <c r="G36" s="19"/>
      <c r="H36" s="45"/>
      <c r="I36" s="19"/>
      <c r="J36" s="19"/>
      <c r="K36" s="19"/>
      <c r="L36" s="19"/>
      <c r="M36" s="30"/>
    </row>
    <row r="37" spans="1:13" ht="13" x14ac:dyDescent="0.3">
      <c r="A37" s="45"/>
      <c r="B37" s="19"/>
      <c r="C37" s="19"/>
      <c r="D37" s="68"/>
      <c r="E37" s="19"/>
      <c r="F37" s="19"/>
      <c r="G37" s="19"/>
      <c r="H37" s="45"/>
      <c r="I37" s="19"/>
      <c r="J37" s="19"/>
      <c r="K37" s="19"/>
      <c r="L37" s="19"/>
      <c r="M37" s="30"/>
    </row>
    <row r="38" spans="1:13" ht="13" x14ac:dyDescent="0.3">
      <c r="A38" s="45"/>
      <c r="B38" s="19"/>
      <c r="C38" s="19"/>
      <c r="D38" s="68"/>
      <c r="E38" s="19"/>
      <c r="F38" s="19"/>
      <c r="G38" s="19"/>
      <c r="H38" s="45"/>
      <c r="I38" s="19"/>
      <c r="J38" s="19"/>
      <c r="K38" s="19"/>
      <c r="L38" s="19"/>
      <c r="M38" s="30"/>
    </row>
    <row r="39" spans="1:13" ht="13" x14ac:dyDescent="0.3">
      <c r="A39" s="45"/>
      <c r="B39" s="19"/>
      <c r="C39" s="19"/>
      <c r="D39" s="68"/>
      <c r="E39" s="19"/>
      <c r="F39" s="19"/>
      <c r="G39" s="19"/>
      <c r="H39" s="45"/>
      <c r="I39" s="19"/>
      <c r="J39" s="19"/>
      <c r="K39" s="19"/>
      <c r="L39" s="19"/>
      <c r="M39" s="30"/>
    </row>
    <row r="40" spans="1:13" ht="13" x14ac:dyDescent="0.3">
      <c r="A40" s="45"/>
      <c r="B40" s="19"/>
      <c r="C40" s="19"/>
      <c r="D40" s="68"/>
      <c r="E40" s="19"/>
      <c r="F40" s="19"/>
      <c r="G40" s="19"/>
      <c r="H40" s="45"/>
      <c r="I40" s="19"/>
      <c r="J40" s="19"/>
      <c r="K40" s="19"/>
      <c r="L40" s="19"/>
      <c r="M40" s="30"/>
    </row>
    <row r="41" spans="1:13" ht="13" x14ac:dyDescent="0.3">
      <c r="A41" s="45"/>
      <c r="B41" s="19"/>
      <c r="C41" s="19"/>
      <c r="D41" s="68"/>
      <c r="E41" s="19"/>
      <c r="F41" s="19"/>
      <c r="G41" s="19"/>
      <c r="H41" s="45"/>
      <c r="I41" s="19"/>
      <c r="J41" s="19"/>
      <c r="K41" s="19"/>
      <c r="L41" s="19"/>
      <c r="M41" s="30"/>
    </row>
    <row r="42" spans="1:13" ht="13" x14ac:dyDescent="0.3">
      <c r="A42" s="45"/>
      <c r="B42" s="19"/>
      <c r="C42" s="19"/>
      <c r="D42" s="68"/>
      <c r="E42" s="19"/>
      <c r="F42" s="19"/>
      <c r="G42" s="19"/>
      <c r="H42" s="45"/>
      <c r="I42" s="19"/>
      <c r="J42" s="19"/>
      <c r="K42" s="19"/>
      <c r="L42" s="19"/>
      <c r="M42" s="30"/>
    </row>
    <row r="43" spans="1:13" ht="13" x14ac:dyDescent="0.3">
      <c r="A43" s="45"/>
      <c r="B43" s="19"/>
      <c r="C43" s="19"/>
      <c r="D43" s="68"/>
      <c r="E43" s="19"/>
      <c r="F43" s="19"/>
      <c r="G43" s="19"/>
      <c r="H43" s="45"/>
      <c r="I43" s="19"/>
      <c r="J43" s="19"/>
      <c r="K43" s="19"/>
      <c r="L43" s="19"/>
      <c r="M43" s="30"/>
    </row>
    <row r="44" spans="1:13" ht="13" x14ac:dyDescent="0.3">
      <c r="A44" s="45"/>
      <c r="B44" s="19"/>
      <c r="C44" s="19"/>
      <c r="D44" s="68"/>
      <c r="E44" s="19"/>
      <c r="F44" s="19"/>
      <c r="G44" s="19"/>
      <c r="H44" s="45"/>
      <c r="I44" s="19"/>
      <c r="J44" s="19"/>
      <c r="K44" s="19"/>
      <c r="L44" s="19"/>
      <c r="M44" s="30"/>
    </row>
    <row r="45" spans="1:13" ht="13" x14ac:dyDescent="0.3">
      <c r="A45" s="45"/>
      <c r="B45" s="19"/>
      <c r="C45" s="19"/>
      <c r="D45" s="68"/>
      <c r="E45" s="19"/>
      <c r="F45" s="19"/>
      <c r="G45" s="19"/>
      <c r="H45" s="45"/>
      <c r="I45" s="19"/>
      <c r="J45" s="19"/>
      <c r="K45" s="19"/>
      <c r="L45" s="19"/>
      <c r="M45" s="30"/>
    </row>
  </sheetData>
  <autoFilter ref="A5:M5" xr:uid="{00000000-0009-0000-0000-000007000000}"/>
  <sortState ref="B82:J88">
    <sortCondition ref="I82:I88"/>
    <sortCondition ref="J82:J88"/>
  </sortState>
  <mergeCells count="3">
    <mergeCell ref="A1:C1"/>
    <mergeCell ref="A2:C2"/>
    <mergeCell ref="A3:C3"/>
  </mergeCells>
  <dataValidations count="1">
    <dataValidation type="list" operator="equal" allowBlank="1" showErrorMessage="1" error="CATEGORIA NON CORRETTA!!!_x000a_VEDI MENU' A TENDINA" sqref="G32" xr:uid="{00000000-0002-0000-0700-000000000000}">
      <formula1>"EF,EM,RF,RM,CF,CM,AF,AM,JF,JM,SF,SM,AmAF,AmAM,AmBF,AmBM,VF,VM"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45"/>
  <sheetViews>
    <sheetView zoomScaleNormal="100" workbookViewId="0">
      <selection activeCell="D6" sqref="D6:M45"/>
    </sheetView>
  </sheetViews>
  <sheetFormatPr defaultRowHeight="12.5" x14ac:dyDescent="0.25"/>
  <cols>
    <col min="1" max="1" width="4.7265625" customWidth="1"/>
    <col min="2" max="2" width="18.7265625" bestFit="1" customWidth="1"/>
    <col min="3" max="3" width="21.08984375" bestFit="1" customWidth="1"/>
    <col min="4" max="4" width="35.26953125" bestFit="1" customWidth="1"/>
    <col min="5" max="6" width="9.08984375" customWidth="1"/>
    <col min="7" max="7" width="8.6328125" bestFit="1" customWidth="1"/>
    <col min="8" max="8" width="6" style="11" bestFit="1" customWidth="1"/>
    <col min="9" max="9" width="8.36328125" customWidth="1"/>
    <col min="12" max="12" width="0" hidden="1" customWidth="1"/>
  </cols>
  <sheetData>
    <row r="1" spans="1:13" ht="18" x14ac:dyDescent="0.4">
      <c r="A1" s="192" t="s">
        <v>0</v>
      </c>
      <c r="B1" s="192"/>
      <c r="C1" s="192"/>
      <c r="D1" s="46" t="s">
        <v>110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" x14ac:dyDescent="0.4">
      <c r="A2" s="192" t="s">
        <v>1</v>
      </c>
      <c r="B2" s="192"/>
      <c r="C2" s="19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4">
      <c r="A3" s="192" t="s">
        <v>2</v>
      </c>
      <c r="B3" s="192"/>
      <c r="C3" s="19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3" ht="13" x14ac:dyDescent="0.3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ht="13" x14ac:dyDescent="0.3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6</v>
      </c>
      <c r="K5" s="13" t="s">
        <v>7</v>
      </c>
      <c r="L5" s="13" t="s">
        <v>8</v>
      </c>
      <c r="M5" s="30" t="s">
        <v>9</v>
      </c>
    </row>
    <row r="6" spans="1:13" ht="13" x14ac:dyDescent="0.3">
      <c r="A6" s="47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30"/>
    </row>
    <row r="7" spans="1:13" ht="13" x14ac:dyDescent="0.3">
      <c r="A7" s="47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30"/>
    </row>
    <row r="8" spans="1:13" ht="13" x14ac:dyDescent="0.3">
      <c r="A8" s="47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30"/>
    </row>
    <row r="9" spans="1:13" ht="13" x14ac:dyDescent="0.3">
      <c r="A9" s="47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30"/>
    </row>
    <row r="10" spans="1:13" ht="13" x14ac:dyDescent="0.3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</row>
    <row r="11" spans="1:13" ht="13" x14ac:dyDescent="0.3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</row>
    <row r="12" spans="1:13" ht="13" x14ac:dyDescent="0.3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</row>
    <row r="13" spans="1:13" ht="13" x14ac:dyDescent="0.3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</row>
    <row r="14" spans="1:13" ht="13" x14ac:dyDescent="0.3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</row>
    <row r="15" spans="1:13" ht="13" x14ac:dyDescent="0.3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</row>
    <row r="16" spans="1:13" ht="13" x14ac:dyDescent="0.3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</row>
    <row r="17" spans="1:13" ht="13" x14ac:dyDescent="0.3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</row>
    <row r="18" spans="1:13" ht="13" x14ac:dyDescent="0.3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</row>
    <row r="19" spans="1:13" ht="13" x14ac:dyDescent="0.3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</row>
    <row r="20" spans="1:13" ht="13" x14ac:dyDescent="0.3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</row>
    <row r="21" spans="1:13" ht="13" x14ac:dyDescent="0.3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ht="13" x14ac:dyDescent="0.3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</row>
    <row r="23" spans="1:13" ht="13" x14ac:dyDescent="0.3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</row>
    <row r="24" spans="1:13" ht="13" x14ac:dyDescent="0.3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</row>
    <row r="25" spans="1:13" ht="13" x14ac:dyDescent="0.3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</row>
    <row r="26" spans="1:13" ht="13" x14ac:dyDescent="0.3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</row>
    <row r="27" spans="1:13" ht="13" x14ac:dyDescent="0.3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</row>
    <row r="28" spans="1:13" ht="13" x14ac:dyDescent="0.3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</row>
    <row r="29" spans="1:13" ht="13" x14ac:dyDescent="0.3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</row>
    <row r="30" spans="1:13" ht="13" x14ac:dyDescent="0.3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</row>
    <row r="31" spans="1:13" ht="13" x14ac:dyDescent="0.3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</row>
    <row r="32" spans="1:13" ht="13" x14ac:dyDescent="0.3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</row>
    <row r="33" spans="1:13" ht="13" x14ac:dyDescent="0.3">
      <c r="A33" s="19"/>
      <c r="B33" s="19"/>
      <c r="C33" s="19"/>
      <c r="D33" s="68"/>
      <c r="E33" s="19"/>
      <c r="F33" s="19"/>
      <c r="G33" s="19"/>
      <c r="H33" s="32"/>
      <c r="I33" s="19"/>
      <c r="J33" s="19"/>
      <c r="K33" s="19"/>
      <c r="L33" s="19"/>
      <c r="M33" s="30"/>
    </row>
    <row r="34" spans="1:13" ht="13" x14ac:dyDescent="0.3">
      <c r="A34" s="19"/>
      <c r="B34" s="19"/>
      <c r="C34" s="19"/>
      <c r="D34" s="68"/>
      <c r="E34" s="19"/>
      <c r="F34" s="19"/>
      <c r="G34" s="19"/>
      <c r="H34" s="32"/>
      <c r="I34" s="19"/>
      <c r="J34" s="19"/>
      <c r="K34" s="19"/>
      <c r="L34" s="19"/>
      <c r="M34" s="30"/>
    </row>
    <row r="35" spans="1:13" ht="13" x14ac:dyDescent="0.3">
      <c r="A35" s="19"/>
      <c r="B35" s="19"/>
      <c r="C35" s="19"/>
      <c r="D35" s="68"/>
      <c r="E35" s="19"/>
      <c r="F35" s="19"/>
      <c r="G35" s="19"/>
      <c r="H35" s="32"/>
      <c r="I35" s="19"/>
      <c r="J35" s="19"/>
      <c r="K35" s="19"/>
      <c r="L35" s="19"/>
      <c r="M35" s="30"/>
    </row>
    <row r="36" spans="1:13" ht="13" x14ac:dyDescent="0.3">
      <c r="A36" s="19"/>
      <c r="B36" s="19"/>
      <c r="C36" s="19"/>
      <c r="D36" s="68"/>
      <c r="E36" s="19"/>
      <c r="F36" s="19"/>
      <c r="G36" s="19"/>
      <c r="H36" s="32"/>
      <c r="I36" s="19"/>
      <c r="J36" s="19"/>
      <c r="K36" s="19"/>
      <c r="L36" s="19"/>
      <c r="M36" s="30"/>
    </row>
    <row r="37" spans="1:13" ht="13" x14ac:dyDescent="0.3">
      <c r="A37" s="19"/>
      <c r="B37" s="19"/>
      <c r="C37" s="19"/>
      <c r="D37" s="68"/>
      <c r="E37" s="19"/>
      <c r="F37" s="19"/>
      <c r="G37" s="19"/>
      <c r="H37" s="32"/>
      <c r="I37" s="19"/>
      <c r="J37" s="19"/>
      <c r="K37" s="19"/>
      <c r="L37" s="19"/>
      <c r="M37" s="30"/>
    </row>
    <row r="38" spans="1:13" ht="13" x14ac:dyDescent="0.3">
      <c r="A38" s="19"/>
      <c r="B38" s="19"/>
      <c r="C38" s="19"/>
      <c r="D38" s="68"/>
      <c r="E38" s="19"/>
      <c r="F38" s="19"/>
      <c r="G38" s="19"/>
      <c r="H38" s="32"/>
      <c r="I38" s="19"/>
      <c r="J38" s="19"/>
      <c r="K38" s="19"/>
      <c r="L38" s="19"/>
      <c r="M38" s="30"/>
    </row>
    <row r="39" spans="1:13" ht="13" x14ac:dyDescent="0.3">
      <c r="A39" s="19"/>
      <c r="B39" s="19"/>
      <c r="C39" s="19"/>
      <c r="D39" s="68"/>
      <c r="E39" s="19"/>
      <c r="F39" s="19"/>
      <c r="G39" s="19"/>
      <c r="H39" s="32"/>
      <c r="I39" s="19"/>
      <c r="J39" s="19"/>
      <c r="K39" s="19"/>
      <c r="L39" s="19"/>
      <c r="M39" s="30"/>
    </row>
    <row r="40" spans="1:13" ht="13" x14ac:dyDescent="0.3">
      <c r="A40" s="19"/>
      <c r="B40" s="19"/>
      <c r="C40" s="19"/>
      <c r="D40" s="68"/>
      <c r="E40" s="19"/>
      <c r="F40" s="19"/>
      <c r="G40" s="19"/>
      <c r="H40" s="32"/>
      <c r="I40" s="19"/>
      <c r="J40" s="19"/>
      <c r="K40" s="19"/>
      <c r="L40" s="19"/>
      <c r="M40" s="30"/>
    </row>
    <row r="41" spans="1:13" ht="13" x14ac:dyDescent="0.3">
      <c r="A41" s="19"/>
      <c r="B41" s="19"/>
      <c r="C41" s="19"/>
      <c r="D41" s="68"/>
      <c r="E41" s="19"/>
      <c r="F41" s="19"/>
      <c r="G41" s="19"/>
      <c r="H41" s="32"/>
      <c r="I41" s="19"/>
      <c r="J41" s="19"/>
      <c r="K41" s="19"/>
      <c r="L41" s="19"/>
      <c r="M41" s="30"/>
    </row>
    <row r="42" spans="1:13" ht="13" x14ac:dyDescent="0.3">
      <c r="A42" s="19"/>
      <c r="B42" s="19"/>
      <c r="C42" s="19"/>
      <c r="D42" s="68"/>
      <c r="E42" s="19"/>
      <c r="F42" s="19"/>
      <c r="G42" s="19"/>
      <c r="H42" s="32"/>
      <c r="I42" s="19"/>
      <c r="J42" s="19"/>
      <c r="K42" s="19"/>
      <c r="L42" s="19"/>
      <c r="M42" s="30"/>
    </row>
    <row r="43" spans="1:13" ht="13" x14ac:dyDescent="0.3">
      <c r="A43" s="19"/>
      <c r="B43" s="19"/>
      <c r="C43" s="19"/>
      <c r="D43" s="68"/>
      <c r="E43" s="19"/>
      <c r="F43" s="19"/>
      <c r="G43" s="19"/>
      <c r="H43" s="32"/>
      <c r="I43" s="19"/>
      <c r="J43" s="19"/>
      <c r="K43" s="19"/>
      <c r="L43" s="19"/>
      <c r="M43" s="30"/>
    </row>
    <row r="44" spans="1:13" ht="13" x14ac:dyDescent="0.3">
      <c r="A44" s="19"/>
      <c r="B44" s="19"/>
      <c r="C44" s="19"/>
      <c r="D44" s="68"/>
      <c r="E44" s="19"/>
      <c r="F44" s="19"/>
      <c r="G44" s="19"/>
      <c r="H44" s="32"/>
      <c r="I44" s="19"/>
      <c r="J44" s="19"/>
      <c r="K44" s="19"/>
      <c r="L44" s="19"/>
      <c r="M44" s="30"/>
    </row>
    <row r="45" spans="1:13" ht="13" x14ac:dyDescent="0.3">
      <c r="A45" s="19"/>
      <c r="B45" s="19"/>
      <c r="C45" s="19"/>
      <c r="D45" s="68"/>
      <c r="E45" s="19"/>
      <c r="F45" s="19"/>
      <c r="G45" s="19"/>
      <c r="H45" s="32"/>
      <c r="I45" s="19"/>
      <c r="J45" s="19"/>
      <c r="K45" s="19"/>
      <c r="L45" s="19"/>
      <c r="M45" s="30"/>
    </row>
  </sheetData>
  <autoFilter ref="A5:M5" xr:uid="{00000000-0009-0000-0000-000008000000}"/>
  <mergeCells count="3">
    <mergeCell ref="A1:C1"/>
    <mergeCell ref="A2:C2"/>
    <mergeCell ref="A3:C3"/>
  </mergeCells>
  <dataValidations count="1">
    <dataValidation type="list" operator="equal" allowBlank="1" showErrorMessage="1" error="CATEGORIA NON CORRETTA!!!_x000a_VEDI MENU' A TENDINA" sqref="G32" xr:uid="{00000000-0002-0000-0800-000000000000}">
      <formula1>"EF,EM,RF,RM,CF,CM,AF,AM,JF,JM,SF,SM,AmAF,AmAM,AmBF,AmBM,VF,VM"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32</vt:i4>
      </vt:variant>
      <vt:variant>
        <vt:lpstr>Intervalli denominati</vt:lpstr>
      </vt:variant>
      <vt:variant>
        <vt:i4>15</vt:i4>
      </vt:variant>
    </vt:vector>
  </HeadingPairs>
  <TitlesOfParts>
    <vt:vector size="47" baseType="lpstr">
      <vt:lpstr>ISCRIZIONI</vt:lpstr>
      <vt:lpstr>50mt</vt:lpstr>
      <vt:lpstr>50HS</vt:lpstr>
      <vt:lpstr>60mt</vt:lpstr>
      <vt:lpstr>60HS</vt:lpstr>
      <vt:lpstr>80mt</vt:lpstr>
      <vt:lpstr>80HS</vt:lpstr>
      <vt:lpstr>100mt</vt:lpstr>
      <vt:lpstr>100HS</vt:lpstr>
      <vt:lpstr>200mt</vt:lpstr>
      <vt:lpstr>300mt</vt:lpstr>
      <vt:lpstr>400mt</vt:lpstr>
      <vt:lpstr>600mt</vt:lpstr>
      <vt:lpstr>800mt</vt:lpstr>
      <vt:lpstr>1000mt</vt:lpstr>
      <vt:lpstr>1500mt</vt:lpstr>
      <vt:lpstr>2000mt</vt:lpstr>
      <vt:lpstr>3000mt</vt:lpstr>
      <vt:lpstr>5000mt</vt:lpstr>
      <vt:lpstr>marcia 2Km</vt:lpstr>
      <vt:lpstr>vortex</vt:lpstr>
      <vt:lpstr>giavellotto</vt:lpstr>
      <vt:lpstr>disco</vt:lpstr>
      <vt:lpstr>peso</vt:lpstr>
      <vt:lpstr>alto</vt:lpstr>
      <vt:lpstr>triplo</vt:lpstr>
      <vt:lpstr>lungo</vt:lpstr>
      <vt:lpstr>Foglio1</vt:lpstr>
      <vt:lpstr>classifica finale</vt:lpstr>
      <vt:lpstr>categorie</vt:lpstr>
      <vt:lpstr>punteggi</vt:lpstr>
      <vt:lpstr>STAFFETTE</vt:lpstr>
      <vt:lpstr>'100mt'!Area_stampa</vt:lpstr>
      <vt:lpstr>'1500mt'!Area_stampa</vt:lpstr>
      <vt:lpstr>'200mt'!Area_stampa</vt:lpstr>
      <vt:lpstr>'400mt'!Area_stampa</vt:lpstr>
      <vt:lpstr>'5000mt'!Area_stampa</vt:lpstr>
      <vt:lpstr>'60HS'!Area_stampa</vt:lpstr>
      <vt:lpstr>'800mt'!Area_stampa</vt:lpstr>
      <vt:lpstr>'80mt'!Area_stampa</vt:lpstr>
      <vt:lpstr>alto!Area_stampa</vt:lpstr>
      <vt:lpstr>disco!Area_stampa</vt:lpstr>
      <vt:lpstr>lungo!Area_stampa</vt:lpstr>
      <vt:lpstr>'marcia 2Km'!Area_stampa</vt:lpstr>
      <vt:lpstr>STAFFETTE!Area_stampa</vt:lpstr>
      <vt:lpstr>triplo!Area_stampa</vt:lpstr>
      <vt:lpstr>vortex!Area_stampa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csibelluno</dc:creator>
  <cp:lastModifiedBy>LucianoDP</cp:lastModifiedBy>
  <cp:lastPrinted>2018-06-10T14:28:48Z</cp:lastPrinted>
  <dcterms:created xsi:type="dcterms:W3CDTF">2013-05-19T13:12:03Z</dcterms:created>
  <dcterms:modified xsi:type="dcterms:W3CDTF">2018-06-12T18:14:31Z</dcterms:modified>
</cp:coreProperties>
</file>